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105" windowHeight="7995"/>
  </bookViews>
  <sheets>
    <sheet name="결산서" sheetId="1" r:id="rId1"/>
    <sheet name="회계장부" sheetId="2" r:id="rId2"/>
    <sheet name="통장내역" sheetId="3" r:id="rId3"/>
    <sheet name="입력방법" sheetId="4" r:id="rId4"/>
  </sheets>
  <calcPr calcId="145621"/>
</workbook>
</file>

<file path=xl/calcChain.xml><?xml version="1.0" encoding="utf-8"?>
<calcChain xmlns="http://schemas.openxmlformats.org/spreadsheetml/2006/main">
  <c r="B21" i="1" l="1"/>
  <c r="G4" i="2" l="1"/>
  <c r="G5" i="2" s="1"/>
  <c r="G6" i="2" s="1"/>
  <c r="G7" i="2" s="1"/>
  <c r="G8" i="2" s="1"/>
  <c r="G9" i="2" s="1"/>
  <c r="C9" i="1" l="1"/>
  <c r="C10" i="1"/>
  <c r="C11" i="1"/>
  <c r="C12" i="1"/>
  <c r="C13" i="1"/>
  <c r="C14" i="1"/>
  <c r="C15" i="1"/>
  <c r="C16" i="1"/>
  <c r="F7" i="1" l="1"/>
  <c r="F8" i="1"/>
  <c r="F9" i="1"/>
  <c r="F10" i="1"/>
  <c r="F11" i="1"/>
  <c r="F12" i="1"/>
  <c r="F13" i="1"/>
  <c r="F14" i="1"/>
  <c r="F15" i="1"/>
  <c r="F16" i="1"/>
  <c r="F17" i="1"/>
  <c r="F6" i="1"/>
  <c r="D17" i="1" l="1"/>
  <c r="D7" i="1"/>
  <c r="D8" i="1"/>
  <c r="D9" i="1"/>
  <c r="D10" i="1"/>
  <c r="D11" i="1"/>
  <c r="D12" i="1"/>
  <c r="D13" i="1"/>
  <c r="D14" i="1"/>
  <c r="D15" i="1"/>
  <c r="D16" i="1"/>
  <c r="D6" i="1"/>
  <c r="B18" i="1"/>
  <c r="B20" i="1" s="1"/>
  <c r="F18" i="1" l="1"/>
  <c r="E16" i="1" l="1"/>
  <c r="E14" i="1"/>
  <c r="E9" i="1"/>
  <c r="E12" i="1"/>
  <c r="E13" i="1"/>
  <c r="E11" i="1"/>
  <c r="E15" i="1"/>
  <c r="E10" i="1"/>
  <c r="C7" i="1" l="1"/>
  <c r="E7" i="1" s="1"/>
  <c r="C6" i="1"/>
  <c r="C17" i="1"/>
  <c r="E17" i="1" s="1"/>
  <c r="C8" i="1"/>
  <c r="E8" i="1" s="1"/>
  <c r="E6" i="1" l="1"/>
  <c r="E18" i="1" s="1"/>
  <c r="C18" i="1"/>
  <c r="C19" i="1" s="1"/>
  <c r="C20" i="1" s="1"/>
  <c r="E20" i="1" l="1"/>
  <c r="F19" i="1"/>
  <c r="F20" i="1" s="1"/>
</calcChain>
</file>

<file path=xl/comments1.xml><?xml version="1.0" encoding="utf-8"?>
<comments xmlns="http://schemas.openxmlformats.org/spreadsheetml/2006/main">
  <authors>
    <author>Windows 사용자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예산항목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
한글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예산서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참조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장부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2) 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실행예산액</t>
        </r>
      </text>
    </comment>
    <comment ref="C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D5" authorId="0">
      <text>
        <r>
          <rPr>
            <b/>
            <sz val="9"/>
            <color indexed="81"/>
            <rFont val="돋움"/>
            <family val="3"/>
            <charset val="129"/>
          </rPr>
          <t>자동등록항목</t>
        </r>
      </text>
    </comment>
    <comment ref="E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F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3)</t>
        </r>
        <r>
          <rPr>
            <b/>
            <sz val="9"/>
            <color indexed="81"/>
            <rFont val="돋움"/>
            <family val="3"/>
            <charset val="129"/>
          </rPr>
          <t>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
일자를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기록하면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됨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4) </t>
        </r>
        <r>
          <rPr>
            <b/>
            <sz val="9"/>
            <color indexed="81"/>
            <rFont val="돋움"/>
            <family val="3"/>
            <charset val="129"/>
          </rPr>
          <t>결산서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
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</text>
    </comment>
    <comment ref="E3" authorId="0">
      <text>
        <r>
          <rPr>
            <b/>
            <sz val="9"/>
            <color indexed="81"/>
            <rFont val="돋움"/>
            <family val="3"/>
            <charset val="129"/>
          </rPr>
          <t>자동번호부여</t>
        </r>
      </text>
    </comment>
    <comment ref="G3" authorId="0">
      <text>
        <r>
          <rPr>
            <b/>
            <sz val="9"/>
            <color indexed="81"/>
            <rFont val="돋움"/>
            <family val="3"/>
            <charset val="129"/>
          </rPr>
          <t>자동기록항목</t>
        </r>
      </text>
    </comment>
  </commentList>
</comments>
</file>

<file path=xl/sharedStrings.xml><?xml version="1.0" encoding="utf-8"?>
<sst xmlns="http://schemas.openxmlformats.org/spreadsheetml/2006/main" count="47" uniqueCount="42">
  <si>
    <t>지출</t>
  </si>
  <si>
    <t>청구액</t>
  </si>
  <si>
    <t>현금잔액</t>
  </si>
  <si>
    <t>합계</t>
  </si>
  <si>
    <t>예산</t>
  </si>
  <si>
    <t>수입</t>
  </si>
  <si>
    <t>내역</t>
  </si>
  <si>
    <t>실행</t>
  </si>
  <si>
    <t>위와 같이 결산서를 제출합니다.</t>
  </si>
  <si>
    <t>소계</t>
  </si>
  <si>
    <t>미청구잔액</t>
  </si>
  <si>
    <t>부          장</t>
    <phoneticPr fontId="4" type="noConversion"/>
  </si>
  <si>
    <t>회          계</t>
    <phoneticPr fontId="4" type="noConversion"/>
  </si>
  <si>
    <t>분과위원장</t>
    <phoneticPr fontId="4" type="noConversion"/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</si>
  <si>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</si>
  <si>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일자</t>
    <phoneticPr fontId="9" type="noConversion"/>
  </si>
  <si>
    <t>입금</t>
    <phoneticPr fontId="9" type="noConversion"/>
  </si>
  <si>
    <t>출금</t>
    <phoneticPr fontId="9" type="noConversion"/>
  </si>
  <si>
    <t>No</t>
    <phoneticPr fontId="9" type="noConversion"/>
  </si>
  <si>
    <t>잔액</t>
  </si>
  <si>
    <t>수입</t>
    <phoneticPr fontId="4" type="noConversion"/>
  </si>
  <si>
    <t>예산항목</t>
    <phoneticPr fontId="4" type="noConversion"/>
  </si>
  <si>
    <t>세부내역</t>
    <phoneticPr fontId="4" type="noConversion"/>
  </si>
  <si>
    <t>이자</t>
    <phoneticPr fontId="4" type="noConversion"/>
  </si>
  <si>
    <t>No</t>
  </si>
  <si>
    <t>거래일시</t>
  </si>
  <si>
    <t>적요</t>
  </si>
  <si>
    <t>입금액</t>
  </si>
  <si>
    <t>출금액</t>
  </si>
  <si>
    <t>내용</t>
  </si>
  <si>
    <t>거래점명</t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</si>
  <si>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</si>
  <si>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(                ) 회계장부</t>
    <phoneticPr fontId="9" type="noConversion"/>
  </si>
  <si>
    <t>이자</t>
    <phoneticPr fontId="4" type="noConversion"/>
  </si>
  <si>
    <t>&lt;입력 순서&gt;</t>
    <phoneticPr fontId="4" type="noConversion"/>
  </si>
  <si>
    <t>1. 결산서에서  수입항목 1)내역과 2)예산 입력</t>
    <phoneticPr fontId="4" type="noConversion"/>
  </si>
  <si>
    <t>2. 회계장부에 1)일자 2)예산항목(내역과 일치) 3)세부내역 4)영수증번호 5)입금/출금 입력</t>
    <phoneticPr fontId="4" type="noConversion"/>
  </si>
  <si>
    <t>** 결산서는 자동으로 계산됨</t>
    <phoneticPr fontId="4" type="noConversion"/>
  </si>
  <si>
    <t>** 이자도 수입항목에 내역만 기입하고 장부에도 기록함</t>
    <phoneticPr fontId="4" type="noConversion"/>
  </si>
  <si>
    <t>2024년            결산서</t>
    <phoneticPr fontId="4" type="noConversion"/>
  </si>
  <si>
    <t>(기간 : 2024. 1. 1 - 2024.  12. 31)</t>
    <phoneticPr fontId="4" type="noConversion"/>
  </si>
  <si>
    <t>2025.   .        .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</si>
</sst>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yyyy\.mm\.dd"/>
    <numFmt numFmtId="177" formatCode="mm&quot;월&quot;\ dd&quot;일&quot;"/>
    <numFmt numFmtId="178" formatCode="#,##0_ "/>
  </numFmts>
  <fonts count="24">
    <font>
      <sz val="11"/>
      <name val="돋움"/>
      <family val="3"/>
      <charset val="129"/>
    </font>
    <font>
      <sz val="18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sz val="14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u/>
      <sz val="14"/>
      <color indexed="8"/>
      <name val="돋움"/>
      <family val="3"/>
      <charset val="129"/>
    </font>
    <font>
      <sz val="1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NanumGothic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0"/>
      <name val="돋움"/>
      <family val="3"/>
      <charset val="129"/>
    </font>
    <font>
      <b/>
      <sz val="9"/>
      <color theme="0"/>
      <name val="NanumGothic"/>
      <family val="3"/>
      <charset val="129"/>
    </font>
    <font>
      <sz val="18"/>
      <color indexed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444444"/>
      <name val="SpoqaNeo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F1F5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41" fontId="2" fillId="0" borderId="1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1" fontId="2" fillId="0" borderId="4" xfId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5" fillId="3" borderId="9" xfId="0" applyFont="1" applyFill="1" applyBorder="1">
      <alignment vertical="center"/>
    </xf>
    <xf numFmtId="41" fontId="5" fillId="3" borderId="10" xfId="1" applyFont="1" applyFill="1" applyBorder="1">
      <alignment vertical="center"/>
    </xf>
    <xf numFmtId="41" fontId="2" fillId="3" borderId="1" xfId="1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41" fontId="2" fillId="3" borderId="2" xfId="1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41" fontId="2" fillId="3" borderId="13" xfId="1" applyNumberFormat="1" applyFont="1" applyFill="1" applyBorder="1" applyAlignment="1" applyProtection="1">
      <alignment horizontal="center" vertical="center"/>
    </xf>
    <xf numFmtId="41" fontId="5" fillId="0" borderId="17" xfId="1" applyFont="1" applyFill="1" applyBorder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1" fontId="5" fillId="3" borderId="21" xfId="1" applyFont="1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15" fillId="0" borderId="17" xfId="0" applyNumberFormat="1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1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right" vertical="center"/>
    </xf>
    <xf numFmtId="14" fontId="0" fillId="0" borderId="26" xfId="0" applyNumberFormat="1" applyFill="1" applyBorder="1">
      <alignment vertical="center"/>
    </xf>
    <xf numFmtId="3" fontId="23" fillId="0" borderId="17" xfId="0" applyNumberFormat="1" applyFont="1" applyFill="1" applyBorder="1" applyAlignment="1">
      <alignment horizontal="center" vertical="center"/>
    </xf>
    <xf numFmtId="3" fontId="23" fillId="0" borderId="17" xfId="0" applyNumberFormat="1" applyFont="1" applyFill="1" applyBorder="1" applyAlignment="1">
      <alignment horizontal="right" vertical="center"/>
    </xf>
    <xf numFmtId="177" fontId="22" fillId="0" borderId="27" xfId="0" applyNumberFormat="1" applyFont="1" applyFill="1" applyBorder="1" applyAlignment="1">
      <alignment horizontal="left" vertical="center"/>
    </xf>
    <xf numFmtId="176" fontId="15" fillId="0" borderId="28" xfId="0" applyNumberFormat="1" applyFont="1" applyFill="1" applyBorder="1" applyAlignment="1">
      <alignment horizontal="left" vertical="center" wrapText="1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28" xfId="0" applyNumberFormat="1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 applyProtection="1">
      <alignment vertical="center"/>
    </xf>
    <xf numFmtId="178" fontId="5" fillId="3" borderId="10" xfId="1" applyNumberFormat="1" applyFont="1" applyFill="1" applyBorder="1">
      <alignment vertical="center"/>
    </xf>
    <xf numFmtId="178" fontId="2" fillId="3" borderId="1" xfId="1" applyNumberFormat="1" applyFont="1" applyFill="1" applyBorder="1" applyAlignment="1" applyProtection="1">
      <alignment vertical="center"/>
    </xf>
    <xf numFmtId="178" fontId="2" fillId="3" borderId="12" xfId="1" applyNumberFormat="1" applyFont="1" applyFill="1" applyBorder="1" applyAlignment="1" applyProtection="1">
      <alignment vertical="center"/>
    </xf>
    <xf numFmtId="178" fontId="2" fillId="3" borderId="14" xfId="1" applyNumberFormat="1" applyFont="1" applyFill="1" applyBorder="1" applyAlignment="1" applyProtection="1">
      <alignment vertical="center"/>
    </xf>
    <xf numFmtId="178" fontId="2" fillId="3" borderId="15" xfId="1" applyNumberFormat="1" applyFont="1" applyFill="1" applyBorder="1" applyAlignment="1" applyProtection="1">
      <alignment vertical="center"/>
    </xf>
    <xf numFmtId="178" fontId="5" fillId="3" borderId="21" xfId="1" applyNumberFormat="1" applyFont="1" applyFill="1" applyBorder="1">
      <alignment vertical="center"/>
    </xf>
    <xf numFmtId="178" fontId="2" fillId="3" borderId="11" xfId="1" applyNumberFormat="1" applyFont="1" applyFill="1" applyBorder="1" applyAlignment="1" applyProtection="1">
      <alignment vertical="center"/>
    </xf>
    <xf numFmtId="178" fontId="2" fillId="3" borderId="16" xfId="1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22" xfId="0" applyNumberFormat="1" applyFont="1" applyFill="1" applyBorder="1" applyAlignment="1" applyProtection="1">
      <alignment horizontal="center" vertical="center"/>
    </xf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24" xfId="0" applyNumberFormat="1" applyFont="1" applyFill="1" applyBorder="1" applyAlignment="1" applyProtection="1">
      <alignment horizontal="center" vertical="center"/>
    </xf>
    <xf numFmtId="0" fontId="2" fillId="2" borderId="2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ajor"/>
      </font>
      <numFmt numFmtId="176" formatCode="yyyy\.mm\.dd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7" formatCode="mm&quot;월&quot;\ dd&quot;일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돋움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표1" displayName="표1" ref="A3:G9" totalsRowShown="0" headerRowDxfId="11" dataDxfId="9" headerRowBorderDxfId="10" tableBorderDxfId="8" totalsRowBorderDxfId="7">
  <autoFilter ref="A3:G9"/>
  <tableColumns count="7">
    <tableColumn id="1" name="일자" dataDxfId="6"/>
    <tableColumn id="2" name="예산항목" dataDxfId="5"/>
    <tableColumn id="3" name="세부내역" dataDxfId="4"/>
    <tableColumn id="4" name="입금" dataDxfId="3"/>
    <tableColumn id="5" name="No" dataDxfId="2"/>
    <tableColumn id="6" name="출금" dataDxfId="1"/>
    <tableColumn id="7" name="잔액" dataDxfId="0">
      <calculatedColumnFormula>표1[[#This Row],[입금]]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F30"/>
  <sheetViews>
    <sheetView tabSelected="1" zoomScaleSheetLayoutView="75" workbookViewId="0">
      <selection activeCell="A25" sqref="A25"/>
    </sheetView>
  </sheetViews>
  <sheetFormatPr defaultColWidth="8.88671875" defaultRowHeight="13.5"/>
  <cols>
    <col min="1" max="1" width="13.77734375" style="6" customWidth="1"/>
    <col min="2" max="3" width="13.6640625" customWidth="1"/>
    <col min="4" max="4" width="13.77734375" style="6" customWidth="1"/>
    <col min="5" max="6" width="13.6640625" customWidth="1"/>
  </cols>
  <sheetData>
    <row r="1" spans="1:6" ht="46.5" customHeight="1">
      <c r="A1" s="63" t="s">
        <v>39</v>
      </c>
      <c r="B1" s="63"/>
      <c r="C1" s="63"/>
      <c r="D1" s="63"/>
      <c r="E1" s="63"/>
      <c r="F1" s="63"/>
    </row>
    <row r="2" spans="1:6" ht="14.25" customHeight="1">
      <c r="A2" s="69" t="s">
        <v>40</v>
      </c>
      <c r="B2" s="69"/>
      <c r="C2" s="69"/>
      <c r="D2" s="69"/>
      <c r="E2" s="69"/>
      <c r="F2" s="69"/>
    </row>
    <row r="3" spans="1:6" ht="15" customHeight="1" thickBot="1">
      <c r="A3" s="1"/>
      <c r="B3" s="2"/>
      <c r="C3" s="2"/>
      <c r="D3" s="1"/>
      <c r="E3" s="2"/>
      <c r="F3" s="2"/>
    </row>
    <row r="4" spans="1:6" s="6" customFormat="1" ht="24.75" customHeight="1" thickBot="1">
      <c r="A4" s="65" t="s">
        <v>5</v>
      </c>
      <c r="B4" s="66"/>
      <c r="C4" s="67"/>
      <c r="D4" s="65" t="s">
        <v>0</v>
      </c>
      <c r="E4" s="66"/>
      <c r="F4" s="68"/>
    </row>
    <row r="5" spans="1:6" s="6" customFormat="1" ht="24.75" customHeight="1">
      <c r="A5" s="11" t="s">
        <v>6</v>
      </c>
      <c r="B5" s="12" t="s">
        <v>4</v>
      </c>
      <c r="C5" s="13" t="s">
        <v>1</v>
      </c>
      <c r="D5" s="14" t="s">
        <v>6</v>
      </c>
      <c r="E5" s="15" t="s">
        <v>20</v>
      </c>
      <c r="F5" s="16" t="s">
        <v>7</v>
      </c>
    </row>
    <row r="6" spans="1:6" ht="24.75" customHeight="1">
      <c r="A6" s="26"/>
      <c r="B6" s="24"/>
      <c r="C6" s="18" t="str">
        <f>IF(A6="","",SUMIF(회계장부!B:G,A6,회계장부!D:D))</f>
        <v/>
      </c>
      <c r="D6" s="17" t="str">
        <f>IF(A6&lt;&gt;"",A6,"")</f>
        <v/>
      </c>
      <c r="E6" s="19" t="str">
        <f>IF(C6&lt;&gt;"",C6,"")</f>
        <v/>
      </c>
      <c r="F6" s="28" t="str">
        <f ca="1">IF(SUMIF(회계장부!B:G,A6,회계장부!F:F)&lt;&gt;0,SUMIF(회계장부!B:G,A6,회계장부!F:F),"")</f>
        <v/>
      </c>
    </row>
    <row r="7" spans="1:6" ht="24.75" customHeight="1">
      <c r="A7" s="26"/>
      <c r="B7" s="24"/>
      <c r="C7" s="18" t="str">
        <f>IF(A7="","",SUMIF(회계장부!B:G,A7,회계장부!D:D))</f>
        <v/>
      </c>
      <c r="D7" s="17" t="str">
        <f t="shared" ref="D7:D17" si="0">IF(A7&lt;&gt;"",A7,"")</f>
        <v/>
      </c>
      <c r="E7" s="19" t="str">
        <f t="shared" ref="E7:E17" si="1">IF(C7&lt;&gt;"",C7,"")</f>
        <v/>
      </c>
      <c r="F7" s="28" t="str">
        <f ca="1">IF(SUMIF(회계장부!B:G,A7,회계장부!F:F)&lt;&gt;0,SUMIF(회계장부!B:G,A7,회계장부!F:F),"")</f>
        <v/>
      </c>
    </row>
    <row r="8" spans="1:6" ht="24.75" customHeight="1">
      <c r="A8" s="26"/>
      <c r="B8" s="24"/>
      <c r="C8" s="18" t="str">
        <f>IF(A8="","",SUMIF(회계장부!B:G,A8,회계장부!D:D))</f>
        <v/>
      </c>
      <c r="D8" s="17" t="str">
        <f t="shared" si="0"/>
        <v/>
      </c>
      <c r="E8" s="19" t="str">
        <f t="shared" si="1"/>
        <v/>
      </c>
      <c r="F8" s="28" t="str">
        <f ca="1">IF(SUMIF(회계장부!B:G,A8,회계장부!F:F)&lt;&gt;0,SUMIF(회계장부!B:G,A8,회계장부!F:F),"")</f>
        <v/>
      </c>
    </row>
    <row r="9" spans="1:6" ht="24.75" customHeight="1">
      <c r="A9" s="26"/>
      <c r="B9" s="24"/>
      <c r="C9" s="18" t="str">
        <f>IF(A9="","",SUMIF(회계장부!B:G,A9,회계장부!D:D))</f>
        <v/>
      </c>
      <c r="D9" s="17" t="str">
        <f t="shared" si="0"/>
        <v/>
      </c>
      <c r="E9" s="19" t="str">
        <f t="shared" si="1"/>
        <v/>
      </c>
      <c r="F9" s="28" t="str">
        <f ca="1">IF(SUMIF(회계장부!B:G,A9,회계장부!F:F)&lt;&gt;0,SUMIF(회계장부!B:G,A9,회계장부!F:F),"")</f>
        <v/>
      </c>
    </row>
    <row r="10" spans="1:6" ht="24.75" customHeight="1">
      <c r="A10" s="26"/>
      <c r="B10" s="24"/>
      <c r="C10" s="18" t="str">
        <f>IF(A10="","",SUMIF(회계장부!B:G,A10,회계장부!D:D))</f>
        <v/>
      </c>
      <c r="D10" s="17" t="str">
        <f t="shared" si="0"/>
        <v/>
      </c>
      <c r="E10" s="19" t="str">
        <f t="shared" si="1"/>
        <v/>
      </c>
      <c r="F10" s="28" t="str">
        <f ca="1">IF(SUMIF(회계장부!B:G,A10,회계장부!F:F)&lt;&gt;0,SUMIF(회계장부!B:G,A10,회계장부!F:F),"")</f>
        <v/>
      </c>
    </row>
    <row r="11" spans="1:6" ht="24.75" customHeight="1">
      <c r="A11" s="26"/>
      <c r="B11" s="24"/>
      <c r="C11" s="18" t="str">
        <f>IF(A11="","",SUMIF(회계장부!B:G,A11,회계장부!D:D))</f>
        <v/>
      </c>
      <c r="D11" s="17" t="str">
        <f t="shared" si="0"/>
        <v/>
      </c>
      <c r="E11" s="19" t="str">
        <f t="shared" si="1"/>
        <v/>
      </c>
      <c r="F11" s="28" t="str">
        <f ca="1">IF(SUMIF(회계장부!B:G,A11,회계장부!F:F)&lt;&gt;0,SUMIF(회계장부!B:G,A11,회계장부!F:F),"")</f>
        <v/>
      </c>
    </row>
    <row r="12" spans="1:6" ht="24.75" customHeight="1">
      <c r="A12" s="26"/>
      <c r="B12" s="24"/>
      <c r="C12" s="18" t="str">
        <f>IF(A12="","",SUMIF(회계장부!B:G,A12,회계장부!D:D))</f>
        <v/>
      </c>
      <c r="D12" s="17" t="str">
        <f t="shared" si="0"/>
        <v/>
      </c>
      <c r="E12" s="19" t="str">
        <f t="shared" si="1"/>
        <v/>
      </c>
      <c r="F12" s="28" t="str">
        <f ca="1">IF(SUMIF(회계장부!B:G,A12,회계장부!F:F)&lt;&gt;0,SUMIF(회계장부!B:G,A12,회계장부!F:F),"")</f>
        <v/>
      </c>
    </row>
    <row r="13" spans="1:6" ht="24.75" customHeight="1">
      <c r="A13" s="27"/>
      <c r="B13" s="7"/>
      <c r="C13" s="18" t="str">
        <f>IF(A13="","",SUMIF(회계장부!B:G,A13,회계장부!D:D))</f>
        <v/>
      </c>
      <c r="D13" s="17" t="str">
        <f t="shared" si="0"/>
        <v/>
      </c>
      <c r="E13" s="19" t="str">
        <f t="shared" si="1"/>
        <v/>
      </c>
      <c r="F13" s="28" t="str">
        <f ca="1">IF(SUMIF(회계장부!B:G,A13,회계장부!F:F)&lt;&gt;0,SUMIF(회계장부!B:G,A13,회계장부!F:F),"")</f>
        <v/>
      </c>
    </row>
    <row r="14" spans="1:6" ht="24.75" customHeight="1">
      <c r="A14" s="25"/>
      <c r="B14" s="3"/>
      <c r="C14" s="18" t="str">
        <f>IF(A14="","",SUMIF(회계장부!B:G,A14,회계장부!D:D))</f>
        <v/>
      </c>
      <c r="D14" s="17" t="str">
        <f t="shared" si="0"/>
        <v/>
      </c>
      <c r="E14" s="19" t="str">
        <f t="shared" si="1"/>
        <v/>
      </c>
      <c r="F14" s="28" t="str">
        <f ca="1">IF(SUMIF(회계장부!B:G,A14,회계장부!F:F)&lt;&gt;0,SUMIF(회계장부!B:G,A14,회계장부!F:F),"")</f>
        <v/>
      </c>
    </row>
    <row r="15" spans="1:6" ht="24.75" customHeight="1">
      <c r="A15" s="25"/>
      <c r="B15" s="3"/>
      <c r="C15" s="18" t="str">
        <f>IF(A15="","",SUMIF(회계장부!B:G,A15,회계장부!D:D))</f>
        <v/>
      </c>
      <c r="D15" s="17" t="str">
        <f t="shared" si="0"/>
        <v/>
      </c>
      <c r="E15" s="19" t="str">
        <f t="shared" si="1"/>
        <v/>
      </c>
      <c r="F15" s="28" t="str">
        <f ca="1">IF(SUMIF(회계장부!B:G,A15,회계장부!F:F)&lt;&gt;0,SUMIF(회계장부!B:G,A15,회계장부!F:F),"")</f>
        <v/>
      </c>
    </row>
    <row r="16" spans="1:6" ht="24.75" customHeight="1">
      <c r="A16" s="25"/>
      <c r="B16" s="3"/>
      <c r="C16" s="18" t="str">
        <f>IF(A16="","",SUMIF(회계장부!B:G,A16,회계장부!D:D))</f>
        <v/>
      </c>
      <c r="D16" s="17" t="str">
        <f t="shared" si="0"/>
        <v/>
      </c>
      <c r="E16" s="19" t="str">
        <f t="shared" si="1"/>
        <v/>
      </c>
      <c r="F16" s="28" t="str">
        <f ca="1">IF(SUMIF(회계장부!B:G,A16,회계장부!F:F)&lt;&gt;0,SUMIF(회계장부!B:G,A16,회계장부!F:F),"")</f>
        <v/>
      </c>
    </row>
    <row r="17" spans="1:6" ht="24.75" customHeight="1">
      <c r="A17" s="25"/>
      <c r="B17" s="54"/>
      <c r="C17" s="55" t="str">
        <f>IF(A17="","",SUMIF(회계장부!B:G,A17,회계장부!D:D))</f>
        <v/>
      </c>
      <c r="D17" s="17" t="str">
        <f t="shared" si="0"/>
        <v/>
      </c>
      <c r="E17" s="56" t="str">
        <f t="shared" si="1"/>
        <v/>
      </c>
      <c r="F17" s="60" t="str">
        <f ca="1">IF(SUMIF(회계장부!B:G,A17,회계장부!F:F)&lt;&gt;0,SUMIF(회계장부!B:G,A17,회계장부!F:F),"")</f>
        <v/>
      </c>
    </row>
    <row r="18" spans="1:6" ht="24.75" customHeight="1">
      <c r="A18" s="20" t="s">
        <v>9</v>
      </c>
      <c r="B18" s="56">
        <f>SUM(B6:B17)</f>
        <v>0</v>
      </c>
      <c r="C18" s="57">
        <f>SUM(C6:C17)</f>
        <v>0</v>
      </c>
      <c r="D18" s="21" t="s">
        <v>9</v>
      </c>
      <c r="E18" s="56">
        <f>SUM(E6:E17)</f>
        <v>0</v>
      </c>
      <c r="F18" s="61">
        <f ca="1">SUM(F6:F17)</f>
        <v>0</v>
      </c>
    </row>
    <row r="19" spans="1:6" ht="24.75" customHeight="1">
      <c r="A19" s="20" t="s">
        <v>10</v>
      </c>
      <c r="B19" s="56"/>
      <c r="C19" s="57">
        <f>B18-C18</f>
        <v>0</v>
      </c>
      <c r="D19" s="21" t="s">
        <v>2</v>
      </c>
      <c r="E19" s="56"/>
      <c r="F19" s="61">
        <f ca="1">E18-F18</f>
        <v>0</v>
      </c>
    </row>
    <row r="20" spans="1:6" ht="24.75" customHeight="1" thickBot="1">
      <c r="A20" s="22" t="s">
        <v>3</v>
      </c>
      <c r="B20" s="58">
        <f>SUM(B18:B19)</f>
        <v>0</v>
      </c>
      <c r="C20" s="59">
        <f>SUM(C18:C19)</f>
        <v>0</v>
      </c>
      <c r="D20" s="23" t="s">
        <v>3</v>
      </c>
      <c r="E20" s="58">
        <f>SUM(E18:E19)</f>
        <v>0</v>
      </c>
      <c r="F20" s="62">
        <f ca="1">SUM(F18:F19)</f>
        <v>0</v>
      </c>
    </row>
    <row r="21" spans="1:6" ht="21" customHeight="1">
      <c r="A21" s="4" t="s">
        <v>23</v>
      </c>
      <c r="B21" s="29">
        <f ca="1">IF(SUMIF(회계장부!$B:$G,A21,회계장부!$D:$D)&lt;&gt;"",SUMIF(회계장부!$B:$G,A21,회계장부!$D:$D),"")</f>
        <v>0</v>
      </c>
      <c r="C21" s="2"/>
      <c r="D21" s="1"/>
      <c r="E21" s="2"/>
      <c r="F21" s="2"/>
    </row>
    <row r="22" spans="1:6" ht="14.25" customHeight="1">
      <c r="A22" s="69" t="s">
        <v>8</v>
      </c>
      <c r="B22" s="69"/>
      <c r="C22" s="69"/>
      <c r="D22" s="69"/>
      <c r="E22" s="69"/>
      <c r="F22" s="69"/>
    </row>
    <row r="23" spans="1:6" ht="14.25" customHeight="1">
      <c r="A23" s="1"/>
      <c r="B23" s="2"/>
      <c r="C23" s="2"/>
      <c r="D23" s="1"/>
      <c r="E23" s="2"/>
      <c r="F23" s="2"/>
    </row>
    <row r="24" spans="1:6" ht="14.25" customHeight="1">
      <c r="A24" s="70" t="s">
        <v>41</v>
      </c>
      <c r="B24" s="70"/>
      <c r="C24" s="70"/>
      <c r="D24" s="70"/>
      <c r="E24" s="70"/>
      <c r="F24" s="70"/>
    </row>
    <row r="25" spans="1:6" ht="29.25" customHeight="1">
      <c r="A25" s="1"/>
      <c r="B25" s="1"/>
      <c r="C25" s="1"/>
      <c r="D25" s="1"/>
      <c r="E25" s="1"/>
      <c r="F25" s="1"/>
    </row>
    <row r="26" spans="1:6" ht="18.75" customHeight="1">
      <c r="A26" s="1"/>
      <c r="B26" s="2"/>
      <c r="C26" s="5"/>
      <c r="D26" s="8" t="s">
        <v>13</v>
      </c>
      <c r="E26" s="64" t="s">
        <v>14</v>
      </c>
      <c r="F26" s="64"/>
    </row>
    <row r="27" spans="1:6" ht="18.75" customHeight="1">
      <c r="A27" s="1"/>
      <c r="B27" s="2"/>
      <c r="C27" s="4"/>
      <c r="D27" s="8"/>
      <c r="E27" s="9"/>
      <c r="F27" s="9"/>
    </row>
    <row r="28" spans="1:6" ht="18.75" customHeight="1">
      <c r="A28" s="1"/>
      <c r="B28" s="2"/>
      <c r="C28" s="4"/>
      <c r="D28" s="8" t="s">
        <v>11</v>
      </c>
      <c r="E28" s="64" t="s">
        <v>14</v>
      </c>
      <c r="F28" s="64"/>
    </row>
    <row r="29" spans="1:6" ht="18.75" customHeight="1">
      <c r="A29" s="1"/>
      <c r="B29" s="2"/>
      <c r="C29" s="4"/>
      <c r="D29" s="8"/>
      <c r="E29" s="9"/>
      <c r="F29" s="9"/>
    </row>
    <row r="30" spans="1:6" ht="18.75" customHeight="1">
      <c r="A30" s="1"/>
      <c r="B30" s="2"/>
      <c r="C30" s="4"/>
      <c r="D30" s="8" t="s">
        <v>12</v>
      </c>
      <c r="E30" s="64" t="s">
        <v>31</v>
      </c>
      <c r="F30" s="64"/>
    </row>
  </sheetData>
  <protectedRanges>
    <protectedRange sqref="A21:F31" name="범위3"/>
    <protectedRange sqref="A1:F3" name="범위2"/>
    <protectedRange sqref="A6:B17" name="범위1"/>
  </protectedRanges>
  <mergeCells count="9">
    <mergeCell ref="A1:F1"/>
    <mergeCell ref="E26:F26"/>
    <mergeCell ref="E28:F28"/>
    <mergeCell ref="E30:F30"/>
    <mergeCell ref="A4:C4"/>
    <mergeCell ref="D4:F4"/>
    <mergeCell ref="A22:F22"/>
    <mergeCell ref="A24:F24"/>
    <mergeCell ref="A2:F2"/>
  </mergeCells>
  <phoneticPr fontId="4" type="noConversion"/>
  <pageMargins left="0.41" right="0.44" top="0.98430557938991114" bottom="0.54" header="0.51180556794861332" footer="0.51180556794861332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G9"/>
  <sheetViews>
    <sheetView zoomScaleSheetLayoutView="75" workbookViewId="0">
      <selection activeCell="D9" sqref="D9"/>
    </sheetView>
  </sheetViews>
  <sheetFormatPr defaultColWidth="8.88671875" defaultRowHeight="13.5"/>
  <cols>
    <col min="1" max="1" width="10.5546875" style="41" customWidth="1"/>
    <col min="2" max="2" width="14.5546875" style="41" customWidth="1"/>
    <col min="3" max="3" width="18.109375" style="43" customWidth="1"/>
    <col min="4" max="4" width="11.5546875" style="41" customWidth="1"/>
    <col min="5" max="5" width="4.44140625" style="41" customWidth="1"/>
    <col min="6" max="6" width="11.88671875" style="41" customWidth="1"/>
    <col min="7" max="7" width="11.77734375" style="41" customWidth="1"/>
    <col min="8" max="16384" width="8.88671875" style="41"/>
  </cols>
  <sheetData>
    <row r="1" spans="1:7" ht="26.25">
      <c r="A1" s="71" t="s">
        <v>32</v>
      </c>
      <c r="B1" s="72"/>
      <c r="C1" s="72"/>
      <c r="D1" s="72"/>
      <c r="E1" s="72"/>
      <c r="F1" s="72"/>
      <c r="G1" s="72"/>
    </row>
    <row r="2" spans="1:7" ht="16.5">
      <c r="A2" s="42"/>
      <c r="B2" s="42"/>
    </row>
    <row r="3" spans="1:7" ht="15.75" customHeight="1">
      <c r="A3" s="35" t="s">
        <v>15</v>
      </c>
      <c r="B3" s="36" t="s">
        <v>21</v>
      </c>
      <c r="C3" s="37" t="s">
        <v>22</v>
      </c>
      <c r="D3" s="37" t="s">
        <v>16</v>
      </c>
      <c r="E3" s="38" t="s">
        <v>18</v>
      </c>
      <c r="F3" s="37" t="s">
        <v>17</v>
      </c>
      <c r="G3" s="39" t="s">
        <v>19</v>
      </c>
    </row>
    <row r="4" spans="1:7" ht="16.5">
      <c r="A4" s="46"/>
      <c r="B4" s="30"/>
      <c r="C4" s="44"/>
      <c r="D4" s="45"/>
      <c r="E4" s="31"/>
      <c r="F4" s="45"/>
      <c r="G4" s="32">
        <f>표1[[#This Row],[입금]]-표1[[#This Row],[출금]]</f>
        <v>0</v>
      </c>
    </row>
    <row r="5" spans="1:7" ht="16.5">
      <c r="A5" s="46"/>
      <c r="B5" s="30"/>
      <c r="C5" s="44"/>
      <c r="D5" s="45"/>
      <c r="E5" s="31"/>
      <c r="F5" s="45"/>
      <c r="G5" s="32">
        <f>G4+표1[[#This Row],[입금]]-표1[[#This Row],[출금]]</f>
        <v>0</v>
      </c>
    </row>
    <row r="6" spans="1:7" ht="16.5">
      <c r="A6" s="46"/>
      <c r="B6" s="30"/>
      <c r="C6" s="44"/>
      <c r="D6" s="48"/>
      <c r="E6" s="31"/>
      <c r="F6" s="48"/>
      <c r="G6" s="32">
        <f>G5+표1[[#This Row],[입금]]-표1[[#This Row],[출금]]</f>
        <v>0</v>
      </c>
    </row>
    <row r="7" spans="1:7" ht="16.5">
      <c r="A7" s="46"/>
      <c r="B7" s="30"/>
      <c r="C7" s="44"/>
      <c r="D7" s="48"/>
      <c r="E7" s="31"/>
      <c r="F7" s="48"/>
      <c r="G7" s="32">
        <f>G6+표1[[#This Row],[입금]]-표1[[#This Row],[출금]]</f>
        <v>0</v>
      </c>
    </row>
    <row r="8" spans="1:7" ht="16.5">
      <c r="A8" s="49"/>
      <c r="B8" s="50"/>
      <c r="C8" s="51"/>
      <c r="D8" s="52"/>
      <c r="E8" s="53"/>
      <c r="F8" s="52"/>
      <c r="G8" s="32">
        <f>G7+표1[[#This Row],[입금]]-표1[[#This Row],[출금]]</f>
        <v>0</v>
      </c>
    </row>
    <row r="9" spans="1:7" ht="16.5">
      <c r="A9" s="49">
        <v>45458</v>
      </c>
      <c r="B9" s="50" t="s">
        <v>33</v>
      </c>
      <c r="C9" s="47"/>
      <c r="D9" s="48"/>
      <c r="E9" s="31"/>
      <c r="F9" s="48"/>
      <c r="G9" s="32">
        <f>G8+표1[[#This Row],[입금]]-표1[[#This Row],[출금]]</f>
        <v>0</v>
      </c>
    </row>
  </sheetData>
  <mergeCells count="1">
    <mergeCell ref="A1:G1"/>
  </mergeCells>
  <phoneticPr fontId="4" type="noConversion"/>
  <pageMargins left="0.32" right="0.3" top="0.63" bottom="0.36" header="0.51180556794861332" footer="0.4"/>
  <pageSetup paperSize="9" fitToWidth="0" fitToHeight="0" orientation="portrait" r:id="rId1"/>
  <headerFooter alignWithMargins="0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결산서!$A$6:$A$17</xm:f>
          </x14:formula1>
          <xm:sqref>B4:B9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zoomScaleSheetLayoutView="75" workbookViewId="0">
      <selection activeCell="C21" sqref="C21"/>
    </sheetView>
  </sheetViews>
  <sheetFormatPr defaultColWidth="8.88671875" defaultRowHeight="13.5"/>
  <cols>
    <col min="1" max="1" width="3.6640625" bestFit="1" customWidth="1"/>
    <col min="2" max="2" width="10.77734375" customWidth="1"/>
    <col min="4" max="5" width="10.109375" customWidth="1"/>
    <col min="6" max="6" width="12.88671875" style="10" customWidth="1"/>
  </cols>
  <sheetData>
    <row r="1" spans="1:8" ht="14.25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40" t="s">
        <v>29</v>
      </c>
      <c r="G1" s="34" t="s">
        <v>19</v>
      </c>
      <c r="H1" s="34" t="s">
        <v>30</v>
      </c>
    </row>
  </sheetData>
  <phoneticPr fontId="4" type="noConversion"/>
  <pageMargins left="0.74805557366926223" right="0.74805557366926223" top="0.98430557938991114" bottom="0.98430557938991114" header="0.51180556794861332" footer="0.5118055679486133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3.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결산서</vt:lpstr>
      <vt:lpstr>회계장부</vt:lpstr>
      <vt:lpstr>통장내역</vt:lpstr>
      <vt:lpstr>입력방법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Windows 사용자</cp:lastModifiedBy>
  <cp:revision>1</cp:revision>
  <cp:lastPrinted>2024-07-14T01:42:44Z</cp:lastPrinted>
  <dcterms:created xsi:type="dcterms:W3CDTF">2013-12-08T06:39:35Z</dcterms:created>
  <dcterms:modified xsi:type="dcterms:W3CDTF">2025-01-05T01:48:42Z</dcterms:modified>
</cp:coreProperties>
</file>