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교회업무\감사\"/>
    </mc:Choice>
  </mc:AlternateContent>
  <xr:revisionPtr revIDLastSave="0" documentId="13_ncr:1_{C305C544-0AD2-436E-9CC6-D50099193C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결산서" sheetId="1" r:id="rId1"/>
    <sheet name="회계장부" sheetId="2" r:id="rId2"/>
    <sheet name="영수증" sheetId="6" r:id="rId3"/>
    <sheet name="상반기결산서백업" sheetId="7" r:id="rId4"/>
    <sheet name="부서별예산항목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8" i="1"/>
  <c r="C9" i="1"/>
  <c r="C10" i="1"/>
  <c r="C11" i="1"/>
  <c r="C12" i="1"/>
  <c r="C13" i="1"/>
  <c r="C14" i="1"/>
  <c r="C15" i="1"/>
  <c r="F14" i="1"/>
  <c r="F15" i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C7" i="1"/>
  <c r="C6" i="1"/>
  <c r="G4" i="2"/>
  <c r="G5" i="2" s="1"/>
  <c r="G6" i="2" s="1"/>
  <c r="G7" i="2" s="1"/>
  <c r="G8" i="2" s="1"/>
  <c r="G9" i="2" s="1"/>
  <c r="G10" i="2" s="1"/>
  <c r="B21" i="1" l="1"/>
  <c r="D17" i="1" l="1"/>
  <c r="F17" i="1" s="1"/>
  <c r="D7" i="1"/>
  <c r="F7" i="1" s="1"/>
  <c r="D8" i="1"/>
  <c r="F8" i="1" s="1"/>
  <c r="D9" i="1"/>
  <c r="F9" i="1" s="1"/>
  <c r="D10" i="1"/>
  <c r="F10" i="1" s="1"/>
  <c r="D11" i="1"/>
  <c r="F11" i="1" s="1"/>
  <c r="D12" i="1"/>
  <c r="F12" i="1" s="1"/>
  <c r="D13" i="1"/>
  <c r="F13" i="1" s="1"/>
  <c r="D16" i="1"/>
  <c r="F16" i="1" s="1"/>
  <c r="D6" i="1"/>
  <c r="F6" i="1" s="1"/>
  <c r="B18" i="1"/>
  <c r="B20" i="1" l="1"/>
  <c r="C19" i="1"/>
  <c r="F18" i="1"/>
  <c r="E16" i="1" l="1"/>
  <c r="E9" i="1"/>
  <c r="E12" i="1"/>
  <c r="E11" i="1"/>
  <c r="E13" i="1"/>
  <c r="E10" i="1"/>
  <c r="E7" i="1" l="1"/>
  <c r="E17" i="1"/>
  <c r="E8" i="1"/>
  <c r="E6" i="1" l="1"/>
  <c r="E18" i="1" s="1"/>
  <c r="C18" i="1"/>
  <c r="C20" i="1" l="1"/>
  <c r="E20" i="1"/>
  <c r="F19" i="1"/>
  <c r="F20" i="1" s="1"/>
</calcChain>
</file>

<file path=xl/sharedStrings.xml><?xml version="1.0" encoding="utf-8"?>
<sst xmlns="http://schemas.openxmlformats.org/spreadsheetml/2006/main" count="292" uniqueCount="250">
  <si>
    <t>지출</t>
  </si>
  <si>
    <t>현금잔액</t>
  </si>
  <si>
    <t>합계</t>
  </si>
  <si>
    <t>위와 같이 결산서를 제출합니다.</t>
  </si>
  <si>
    <t>소계</t>
  </si>
  <si>
    <t>미청구잔액</t>
  </si>
  <si>
    <t>부          장</t>
    <phoneticPr fontId="1" type="noConversion"/>
  </si>
  <si>
    <t>회          계</t>
    <phoneticPr fontId="1" type="noConversion"/>
  </si>
  <si>
    <t>분과위원장</t>
    <phoneticPr fontId="1" type="noConversion"/>
  </si>
  <si>
    <t>일자</t>
    <phoneticPr fontId="4" type="noConversion"/>
  </si>
  <si>
    <t>입금</t>
    <phoneticPr fontId="4" type="noConversion"/>
  </si>
  <si>
    <t>출금</t>
    <phoneticPr fontId="4" type="noConversion"/>
  </si>
  <si>
    <t>No</t>
    <phoneticPr fontId="4" type="noConversion"/>
  </si>
  <si>
    <t>잔액</t>
  </si>
  <si>
    <t>수입</t>
    <phoneticPr fontId="1" type="noConversion"/>
  </si>
  <si>
    <t>예산항목</t>
    <phoneticPr fontId="1" type="noConversion"/>
  </si>
  <si>
    <t>세부내역</t>
    <phoneticPr fontId="1" type="noConversion"/>
  </si>
  <si>
    <t>이자</t>
    <phoneticPr fontId="1" type="noConversion"/>
  </si>
  <si>
    <t>2026.   .        .</t>
    <phoneticPr fontId="1" type="noConversion"/>
  </si>
  <si>
    <r>
      <rPr>
        <u/>
        <sz val="14"/>
        <color indexed="8"/>
        <rFont val="맑은 고딕"/>
        <family val="3"/>
        <charset val="129"/>
        <scheme val="minor"/>
      </rPr>
      <t xml:space="preserve">                          </t>
    </r>
    <r>
      <rPr>
        <sz val="14"/>
        <color indexed="8"/>
        <rFont val="맑은 고딕"/>
        <family val="3"/>
        <charset val="129"/>
        <scheme val="minor"/>
      </rPr>
      <t>(인)</t>
    </r>
    <phoneticPr fontId="1" type="noConversion"/>
  </si>
  <si>
    <t>운영비입금</t>
    <phoneticPr fontId="1" type="noConversion"/>
  </si>
  <si>
    <t>항목</t>
    <phoneticPr fontId="1" type="noConversion"/>
  </si>
  <si>
    <t>* 항목란에는 각 부서별 지출항목을 기재합니다.</t>
    <phoneticPr fontId="1" type="noConversion"/>
  </si>
  <si>
    <t>예금이자</t>
    <phoneticPr fontId="1" type="noConversion"/>
  </si>
  <si>
    <t>* 이 표는 '회계장부'라는 테이블로 구성되어 있습니다.</t>
    <phoneticPr fontId="1" type="noConversion"/>
  </si>
  <si>
    <t xml:space="preserve">   - 테이블 위에 마우스를 위치하면 '테이블 디자인' 탭이 나타나며, </t>
    <phoneticPr fontId="1" type="noConversion"/>
  </si>
  <si>
    <t xml:space="preserve">   - 예산항목은 '결산서' 시트의 항목을 기준으로 데이터 유효성검사가 설정되어 있으므로</t>
    <phoneticPr fontId="1" type="noConversion"/>
  </si>
  <si>
    <t xml:space="preserve">     마우스로 클릭하여 항목을 선택하시기 바랍니다.</t>
    <phoneticPr fontId="1" type="noConversion"/>
  </si>
  <si>
    <t xml:space="preserve">     '결산서' 시트에서는 별도의 범위 변경 없이 자동으로 계산이 이루어집니다.</t>
    <phoneticPr fontId="1" type="noConversion"/>
  </si>
  <si>
    <t xml:space="preserve">   - 현재 데이터가 위치한 셀 하단에 신규 데이터를 입력하면 테이블이 확장되므로,</t>
    <phoneticPr fontId="1" type="noConversion"/>
  </si>
  <si>
    <t xml:space="preserve">     G5셀 : =G4+[@입금]-[@출금]   (G5셀 이하에서는 위의 행의 잔액을 더함)</t>
    <phoneticPr fontId="1" type="noConversion"/>
  </si>
  <si>
    <t xml:space="preserve">  - 통장에 예금이자가 발생한 경우 수입 맨 하단에 '예금이자' 항목을 기재합니다.</t>
    <phoneticPr fontId="1" type="noConversion"/>
  </si>
  <si>
    <t xml:space="preserve"> (지출 사항은 입력하지 않아도 됨)</t>
    <phoneticPr fontId="1" type="noConversion"/>
  </si>
  <si>
    <t>* No열에는 영수증 번호 직접 입력</t>
    <phoneticPr fontId="1" type="noConversion"/>
  </si>
  <si>
    <t xml:space="preserve">     G4셀 : =[@입금]-[@출금]   (테이블 내에서 같은 행의 [입금] 열 데이터에서 [출금] 열 데이터를 빼는 것임</t>
    <phoneticPr fontId="1" type="noConversion"/>
  </si>
  <si>
    <t>실행금액</t>
    <phoneticPr fontId="1" type="noConversion"/>
  </si>
  <si>
    <t>예산금액</t>
    <phoneticPr fontId="1" type="noConversion"/>
  </si>
  <si>
    <t>청구액</t>
    <phoneticPr fontId="1" type="noConversion"/>
  </si>
  <si>
    <t>수입</t>
    <phoneticPr fontId="1" type="noConversion"/>
  </si>
  <si>
    <t>* 이 시트에서는 항목과 예산금액, 찬조금만 입력하면 다른 데이터는 '회계장부' 시트의 자료에 의해 자동 산출됩니다.</t>
    <phoneticPr fontId="1" type="noConversion"/>
  </si>
  <si>
    <t>심방비</t>
    <phoneticPr fontId="1" type="noConversion"/>
  </si>
  <si>
    <t>구제구호비</t>
    <phoneticPr fontId="1" type="noConversion"/>
  </si>
  <si>
    <t>선교회활동비</t>
  </si>
  <si>
    <t>선교회활동비</t>
    <phoneticPr fontId="1" type="noConversion"/>
  </si>
  <si>
    <t>(기간 : 2026. 1. 1 - 2026.  12. 31)</t>
    <phoneticPr fontId="1" type="noConversion"/>
  </si>
  <si>
    <t>특새간식비</t>
    <phoneticPr fontId="1" type="noConversion"/>
  </si>
  <si>
    <t>분과</t>
  </si>
  <si>
    <t>부서</t>
  </si>
  <si>
    <t>항목</t>
  </si>
  <si>
    <t>목회분과</t>
  </si>
  <si>
    <t>구제부</t>
  </si>
  <si>
    <t>교구구제활동비</t>
  </si>
  <si>
    <t>운영비</t>
  </si>
  <si>
    <t>가정사역부</t>
  </si>
  <si>
    <t>가정사역비</t>
  </si>
  <si>
    <t>장례지원비</t>
  </si>
  <si>
    <t>1교구분과</t>
  </si>
  <si>
    <t>1교구지원부</t>
  </si>
  <si>
    <t>심방비</t>
  </si>
  <si>
    <t>구제구호비</t>
  </si>
  <si>
    <t>선교회 활동지원비</t>
  </si>
  <si>
    <t>다문화교회(YIC)</t>
  </si>
  <si>
    <t>국제교회운영비</t>
  </si>
  <si>
    <t>행사비</t>
  </si>
  <si>
    <t>수련회비</t>
  </si>
  <si>
    <t>2교구분과</t>
  </si>
  <si>
    <t>2교구지원부</t>
  </si>
  <si>
    <t>선교회 활동 지원비</t>
  </si>
  <si>
    <t>시니어교회(소망부)</t>
  </si>
  <si>
    <t xml:space="preserve">교육활동 </t>
  </si>
  <si>
    <t>소망부간식비</t>
  </si>
  <si>
    <t>합동나들이</t>
  </si>
  <si>
    <t>소망부성경학교</t>
  </si>
  <si>
    <t>3교구분과</t>
  </si>
  <si>
    <t>3교구지원부</t>
  </si>
  <si>
    <t>장애인교회(사랑부)</t>
  </si>
  <si>
    <t>교육비</t>
  </si>
  <si>
    <t>솔틴분과</t>
  </si>
  <si>
    <t>솔틴70지원부</t>
  </si>
  <si>
    <t>솔틴가정공동체</t>
  </si>
  <si>
    <t>솔틴비혼공동체</t>
  </si>
  <si>
    <t>심방구제비</t>
  </si>
  <si>
    <t>영아부</t>
  </si>
  <si>
    <t>교육</t>
  </si>
  <si>
    <t>예배찬양</t>
  </si>
  <si>
    <t>전도</t>
  </si>
  <si>
    <t>유치부</t>
  </si>
  <si>
    <t>양육</t>
  </si>
  <si>
    <t>예배 찬양</t>
  </si>
  <si>
    <t>유년부</t>
  </si>
  <si>
    <t>소년부</t>
  </si>
  <si>
    <t>미래지원부</t>
  </si>
  <si>
    <t>수련회지원비</t>
  </si>
  <si>
    <t>행사지원비</t>
  </si>
  <si>
    <t>상회비</t>
  </si>
  <si>
    <t>선교비</t>
  </si>
  <si>
    <t>교육연수비</t>
  </si>
  <si>
    <t>아기놀이터</t>
  </si>
  <si>
    <t>5교구(드림)분과</t>
  </si>
  <si>
    <t>중등부</t>
  </si>
  <si>
    <t>예배,찬양&amp;행사</t>
  </si>
  <si>
    <t>교무행정</t>
  </si>
  <si>
    <t>고등부</t>
  </si>
  <si>
    <t>교육 양육</t>
  </si>
  <si>
    <t>청년부</t>
  </si>
  <si>
    <t>예배</t>
  </si>
  <si>
    <t>행정</t>
  </si>
  <si>
    <t>드림지원부</t>
  </si>
  <si>
    <t>교역자 수련회</t>
  </si>
  <si>
    <t>새가족교구분과</t>
  </si>
  <si>
    <t>새가족지원부</t>
  </si>
  <si>
    <t>시니어교회(아브라함부)</t>
  </si>
  <si>
    <t>교육활동</t>
  </si>
  <si>
    <t>간식비</t>
  </si>
  <si>
    <t>나들이/심방</t>
  </si>
  <si>
    <t>시니어 성경학교</t>
  </si>
  <si>
    <t>예비비</t>
  </si>
  <si>
    <t>예배분과</t>
  </si>
  <si>
    <t>예배부</t>
  </si>
  <si>
    <t>강사비</t>
  </si>
  <si>
    <t>특별예배비</t>
  </si>
  <si>
    <t>절기예배비</t>
  </si>
  <si>
    <t>찬양분과</t>
  </si>
  <si>
    <t>솔틴찬양대</t>
  </si>
  <si>
    <t>악보구입비</t>
  </si>
  <si>
    <t>찬양지원부</t>
  </si>
  <si>
    <t>성탄절, 부활절</t>
  </si>
  <si>
    <t>2/3부 찬양팀지원</t>
  </si>
  <si>
    <t>브니엘 찬양팀지원(금밤)</t>
  </si>
  <si>
    <t>헵시바 찬양팀지원(수요)</t>
  </si>
  <si>
    <t>서여전도회찬양지원</t>
  </si>
  <si>
    <t>음악지원부</t>
  </si>
  <si>
    <t>1부 찬양대</t>
  </si>
  <si>
    <t>찬양선교부</t>
  </si>
  <si>
    <t>중창팀 운영비</t>
  </si>
  <si>
    <t>새가족분과</t>
  </si>
  <si>
    <t>새가족부</t>
  </si>
  <si>
    <t>등록선물</t>
  </si>
  <si>
    <t>새가족잔치</t>
  </si>
  <si>
    <t>새가족교육부</t>
  </si>
  <si>
    <t>수료선물비</t>
  </si>
  <si>
    <t>교육 및 수료식 다과</t>
  </si>
  <si>
    <t>교육 교재비</t>
  </si>
  <si>
    <t>수료/아기 첫 예배 꽃다발</t>
  </si>
  <si>
    <t>회의/운영비</t>
  </si>
  <si>
    <t>양육분과</t>
  </si>
  <si>
    <t>교육연수부</t>
  </si>
  <si>
    <t>소금길학당</t>
  </si>
  <si>
    <t>중보기도대</t>
  </si>
  <si>
    <t>친교분과</t>
  </si>
  <si>
    <t>친교봉사부</t>
  </si>
  <si>
    <t>친교실 운영비</t>
  </si>
  <si>
    <t>후생비(김치, 장담그기)</t>
  </si>
  <si>
    <t>동호회지원부</t>
  </si>
  <si>
    <t>소그룹사역비</t>
  </si>
  <si>
    <t>전도분과</t>
  </si>
  <si>
    <t>전도부</t>
  </si>
  <si>
    <t>전도비</t>
  </si>
  <si>
    <t>전도 돌봄 맞춤 전도</t>
  </si>
  <si>
    <t>솔틴전도축제</t>
  </si>
  <si>
    <t>사회선교부</t>
  </si>
  <si>
    <t>실버선교비</t>
  </si>
  <si>
    <t>거리의천사</t>
  </si>
  <si>
    <t>재능선교</t>
  </si>
  <si>
    <t>선교분과</t>
  </si>
  <si>
    <t>국내선교부</t>
  </si>
  <si>
    <t>미자립교회 지원</t>
  </si>
  <si>
    <t>선교단체지원</t>
  </si>
  <si>
    <t>군선교비</t>
  </si>
  <si>
    <t>경찰선교</t>
  </si>
  <si>
    <t>장애인선교비</t>
  </si>
  <si>
    <t>통일선교비</t>
  </si>
  <si>
    <t>해외선교부</t>
  </si>
  <si>
    <t>파송선교비</t>
  </si>
  <si>
    <t>해외협력선교비</t>
  </si>
  <si>
    <t>해외선교지원비</t>
  </si>
  <si>
    <t>방송분과</t>
  </si>
  <si>
    <t>방송부</t>
  </si>
  <si>
    <t>방송장비보수</t>
  </si>
  <si>
    <t>온라인선교부</t>
  </si>
  <si>
    <t>온라인선교비</t>
  </si>
  <si>
    <t>비전센터분과</t>
  </si>
  <si>
    <t>비전센터지원부</t>
  </si>
  <si>
    <t>갤러리</t>
  </si>
  <si>
    <t>센터</t>
  </si>
  <si>
    <t>평화나루도서관</t>
  </si>
  <si>
    <t>관리분과</t>
  </si>
  <si>
    <t>자산관리부</t>
  </si>
  <si>
    <t>비품시설비</t>
  </si>
  <si>
    <t>영선비</t>
  </si>
  <si>
    <t>연료비</t>
  </si>
  <si>
    <t>제세공과금</t>
  </si>
  <si>
    <t>주차안내(차량관리)</t>
  </si>
  <si>
    <t>차량관리비</t>
  </si>
  <si>
    <t>주차안내비</t>
  </si>
  <si>
    <t>행정분과</t>
  </si>
  <si>
    <t>행정지원부</t>
  </si>
  <si>
    <t>보험료(4대보험 교회부담분)</t>
  </si>
  <si>
    <t>인쇄비</t>
  </si>
  <si>
    <t>사무용품비</t>
  </si>
  <si>
    <t>회의비</t>
  </si>
  <si>
    <t>업무추진비</t>
  </si>
  <si>
    <t>특별지원비</t>
  </si>
  <si>
    <t>총회주일헌금</t>
  </si>
  <si>
    <t>홍보지원비 (신문광고비)</t>
  </si>
  <si>
    <t>사료관리부</t>
  </si>
  <si>
    <t>교회기록관리비</t>
  </si>
  <si>
    <t>창립80년주년 TF팀</t>
  </si>
  <si>
    <t>사례비/수고비</t>
  </si>
  <si>
    <t>목회행정</t>
  </si>
  <si>
    <t>방송</t>
  </si>
  <si>
    <t>다음세대</t>
  </si>
  <si>
    <t>선교봉사</t>
  </si>
  <si>
    <t>재정분과</t>
  </si>
  <si>
    <t>재정부</t>
  </si>
  <si>
    <t>재정부운영비</t>
  </si>
  <si>
    <t>퇴직적립금</t>
  </si>
  <si>
    <t>건축적립금</t>
  </si>
  <si>
    <t>다음세대적립금</t>
  </si>
  <si>
    <t>특별계정</t>
  </si>
  <si>
    <t>2026년 부서별 지출항목</t>
    <phoneticPr fontId="1" type="noConversion"/>
  </si>
  <si>
    <t>* 영수증이나 세금계산서는 사진으로 찍어서 이곳에 삽입하여 인쇄하면 증빙철이 간소화됩니다.</t>
    <phoneticPr fontId="1" type="noConversion"/>
  </si>
  <si>
    <t>2026년 (               부) 결산서</t>
    <phoneticPr fontId="1" type="noConversion"/>
  </si>
  <si>
    <t>(               부) 회계장부</t>
    <phoneticPr fontId="4" type="noConversion"/>
  </si>
  <si>
    <t xml:space="preserve">  - 항목은 예산서에 있는 항목으로 기재('부서별예산항목' 시트 참조) </t>
    <phoneticPr fontId="1" type="noConversion"/>
  </si>
  <si>
    <t xml:space="preserve">  - '부서별예산항목' 시트의 항목은 예산서에 기재된 항목이며,</t>
    <phoneticPr fontId="1" type="noConversion"/>
  </si>
  <si>
    <t xml:space="preserve">  - 찬조금이 있는 있는 경우 수입항목 하단에 찬조금을 기재합니다.</t>
    <phoneticPr fontId="1" type="noConversion"/>
  </si>
  <si>
    <t>찬조금</t>
  </si>
  <si>
    <t>찬조금입금</t>
    <phoneticPr fontId="1" type="noConversion"/>
  </si>
  <si>
    <t>간식비</t>
    <phoneticPr fontId="1" type="noConversion"/>
  </si>
  <si>
    <t xml:space="preserve">  지출 시에는 '찬조금'항목을 선택하거나 다른 항목을 선택해도 됩니다.</t>
    <phoneticPr fontId="1" type="noConversion"/>
  </si>
  <si>
    <t xml:space="preserve">    (데이터유효성검사는 '결산서' 시트의 [A6:A17] 범위를 목록으로 지정함) </t>
    <phoneticPr fontId="1" type="noConversion"/>
  </si>
  <si>
    <t>* 예금통장에 예금이자가 발생하면 예산항목에서 '예금이자'를 선택하고 입금란에 이자를 입력합니다.</t>
    <phoneticPr fontId="1" type="noConversion"/>
  </si>
  <si>
    <t xml:space="preserve">* 찬조금 수입의 경우 예산항목은 '찬조금'을 선택하고, </t>
    <phoneticPr fontId="1" type="noConversion"/>
  </si>
  <si>
    <t xml:space="preserve">  - &lt;Ctrl&gt;키를 누른 상태에서 '결산서' 시트를 클릭한 후 마우스로 오른쪽으로 밀면 '결산서' 시트가 복사되어 '결산서(2)' 시트가 만들어집니다.</t>
    <phoneticPr fontId="1" type="noConversion"/>
  </si>
  <si>
    <t xml:space="preserve"> - '결산서(2)' 시트명을 '상반기결산서'로 변경한 후 표에 있는 수치를 값만 복사하면 회계장부와 연동이 안되므로 데이터는 고정이 됩니다.</t>
    <phoneticPr fontId="1" type="noConversion"/>
  </si>
  <si>
    <t>예금이자</t>
  </si>
  <si>
    <t>예금이자입금</t>
    <phoneticPr fontId="1" type="noConversion"/>
  </si>
  <si>
    <t>* 예산금액란에는 부서별 2026년 예산서의 항목별 편성 금액을 입력합니다.</t>
    <phoneticPr fontId="1" type="noConversion"/>
  </si>
  <si>
    <t xml:space="preserve">     (반드시 바로 아랫 줄에 데이터를 입력해야 테이블이 확장됩니다)</t>
    <phoneticPr fontId="1" type="noConversion"/>
  </si>
  <si>
    <r>
      <t xml:space="preserve">     속성 그룹에서 테이블 이름을 확인할 수 있음</t>
    </r>
    <r>
      <rPr>
        <sz val="11"/>
        <color rgb="FFFF0000"/>
        <rFont val="맑은 고딕"/>
        <family val="3"/>
        <charset val="129"/>
        <scheme val="major"/>
      </rPr>
      <t xml:space="preserve"> (테이블을 벗어나면 '테이블 디자인' 탭이 안 나타남)</t>
    </r>
    <phoneticPr fontId="1" type="noConversion"/>
  </si>
  <si>
    <t xml:space="preserve">  (감사 시 사진으로 찍은 영수증도 인정합니다)</t>
    <phoneticPr fontId="1" type="noConversion"/>
  </si>
  <si>
    <t>* 상반기 결산서는 '결산서' 시트의 자료를 값만 복사하여 이곳에 저장하시기 바랍니다.</t>
    <phoneticPr fontId="1" type="noConversion"/>
  </si>
  <si>
    <t xml:space="preserve">   - G열의 셀 수식 이해</t>
    <phoneticPr fontId="1" type="noConversion"/>
  </si>
  <si>
    <t xml:space="preserve">      (G24셀까지는 수식이 입력되어 있음, G25셀 이하의 셀에는 바로 위 셀의 수식을 복사하여 사용하시기 바랍니다)</t>
    <phoneticPr fontId="1" type="noConversion"/>
  </si>
  <si>
    <t>찬조금</t>
    <phoneticPr fontId="1" type="noConversion"/>
  </si>
  <si>
    <t xml:space="preserve">  - '결산서' 시트의 수입항목에 '찬조금'이 없는 경우 찬조금 입력이 안 됩니다.</t>
    <phoneticPr fontId="1" type="noConversion"/>
  </si>
  <si>
    <t xml:space="preserve">     G열은 수식이 작성되어 있으므로 데이터를 직접 입력하지 마시기 바랍니다.</t>
    <phoneticPr fontId="1" type="noConversion"/>
  </si>
  <si>
    <t>* 이 파일에 대해 궁금한 사항은 이종원장로에게 문의 바랍니다.</t>
    <phoneticPr fontId="1" type="noConversion"/>
  </si>
  <si>
    <r>
      <t xml:space="preserve">    이와 다르게 기재해도 무방하지만 가능한 예산서의 항목 준수 요망</t>
    </r>
    <r>
      <rPr>
        <sz val="11"/>
        <color rgb="FFFF0000"/>
        <rFont val="맑은 고딕"/>
        <family val="3"/>
        <charset val="129"/>
        <scheme val="minor"/>
      </rPr>
      <t xml:space="preserve"> (항목세분화는 가능하지만 항목통합은 안됨)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</si>
</sst>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\.mm\.dd"/>
    <numFmt numFmtId="177" formatCode="mm&quot;월&quot;\ dd&quot;일&quot;"/>
    <numFmt numFmtId="178" formatCode="#,##0_ "/>
  </numFmts>
  <fonts count="36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8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NanumGothic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sz val="18"/>
      <color indexed="8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Malgun Gothic"/>
      <family val="3"/>
      <charset val="129"/>
    </font>
    <font>
      <sz val="1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color indexed="8"/>
      <name val="맑은 고딕"/>
      <family val="3"/>
      <charset val="129"/>
      <scheme val="minor"/>
    </font>
    <font>
      <u/>
      <sz val="14"/>
      <color indexed="8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b/>
      <sz val="11"/>
      <color theme="0"/>
      <name val="돋움"/>
      <family val="3"/>
      <charset val="129"/>
    </font>
    <font>
      <b/>
      <sz val="11"/>
      <color theme="0"/>
      <name val="NanumGothic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Arial Narrow"/>
      <family val="2"/>
    </font>
    <font>
      <b/>
      <sz val="13"/>
      <color rgb="FFFF0000"/>
      <name val="나눔바른고딕"/>
      <family val="3"/>
      <charset val="129"/>
    </font>
    <font>
      <sz val="13"/>
      <name val="나눔바른고딕"/>
      <family val="3"/>
      <charset val="129"/>
    </font>
    <font>
      <b/>
      <sz val="13"/>
      <name val="나눔바른고딕"/>
      <family val="3"/>
      <charset val="129"/>
    </font>
    <font>
      <b/>
      <sz val="13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ajor"/>
    </font>
    <font>
      <b/>
      <sz val="12"/>
      <color rgb="FF0066FF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41" fontId="16" fillId="0" borderId="3" xfId="1" applyFont="1" applyFill="1" applyBorder="1">
      <alignment vertical="center"/>
    </xf>
    <xf numFmtId="41" fontId="16" fillId="3" borderId="7" xfId="1" applyFont="1" applyFill="1" applyBorder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4" fontId="14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/>
    </xf>
    <xf numFmtId="41" fontId="14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right" vertical="center" wrapText="1"/>
    </xf>
    <xf numFmtId="176" fontId="5" fillId="0" borderId="10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41" fontId="15" fillId="3" borderId="3" xfId="1" applyFont="1" applyFill="1" applyBorder="1" applyAlignment="1" applyProtection="1">
      <alignment vertical="center"/>
    </xf>
    <xf numFmtId="41" fontId="15" fillId="0" borderId="3" xfId="1" applyFont="1" applyFill="1" applyBorder="1" applyAlignment="1" applyProtection="1">
      <alignment vertical="center"/>
    </xf>
    <xf numFmtId="178" fontId="15" fillId="0" borderId="3" xfId="1" applyNumberFormat="1" applyFont="1" applyFill="1" applyBorder="1" applyAlignment="1" applyProtection="1">
      <alignment vertical="center"/>
    </xf>
    <xf numFmtId="178" fontId="15" fillId="3" borderId="3" xfId="1" applyNumberFormat="1" applyFont="1" applyFill="1" applyBorder="1" applyAlignment="1" applyProtection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5" fillId="0" borderId="1" xfId="0" applyFont="1" applyBorder="1" applyAlignment="1">
      <alignment horizontal="left" vertical="center"/>
    </xf>
    <xf numFmtId="178" fontId="15" fillId="3" borderId="7" xfId="1" applyNumberFormat="1" applyFont="1" applyFill="1" applyBorder="1" applyAlignment="1" applyProtection="1">
      <alignment vertical="center"/>
    </xf>
    <xf numFmtId="0" fontId="15" fillId="3" borderId="14" xfId="0" applyFont="1" applyFill="1" applyBorder="1" applyAlignment="1">
      <alignment horizontal="center" vertical="center"/>
    </xf>
    <xf numFmtId="178" fontId="15" fillId="3" borderId="15" xfId="1" applyNumberFormat="1" applyFont="1" applyFill="1" applyBorder="1" applyAlignment="1" applyProtection="1">
      <alignment vertical="center"/>
    </xf>
    <xf numFmtId="178" fontId="15" fillId="3" borderId="16" xfId="1" applyNumberFormat="1" applyFont="1" applyFill="1" applyBorder="1" applyAlignment="1" applyProtection="1">
      <alignment vertical="center"/>
    </xf>
    <xf numFmtId="0" fontId="13" fillId="0" borderId="17" xfId="0" applyFont="1" applyBorder="1">
      <alignment vertical="center"/>
    </xf>
    <xf numFmtId="41" fontId="16" fillId="0" borderId="5" xfId="1" applyFont="1" applyFill="1" applyBorder="1">
      <alignment vertical="center"/>
    </xf>
    <xf numFmtId="41" fontId="15" fillId="3" borderId="5" xfId="1" applyFont="1" applyFill="1" applyBorder="1" applyAlignment="1" applyProtection="1">
      <alignment vertical="center"/>
    </xf>
    <xf numFmtId="41" fontId="16" fillId="3" borderId="18" xfId="1" applyFont="1" applyFill="1" applyBorder="1">
      <alignment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16" fillId="3" borderId="4" xfId="0" applyFont="1" applyFill="1" applyBorder="1">
      <alignment vertical="center"/>
    </xf>
    <xf numFmtId="0" fontId="16" fillId="3" borderId="8" xfId="0" applyFont="1" applyFill="1" applyBorder="1">
      <alignment vertical="center"/>
    </xf>
    <xf numFmtId="41" fontId="15" fillId="3" borderId="8" xfId="1" applyFont="1" applyFill="1" applyBorder="1" applyAlignment="1" applyProtection="1">
      <alignment horizontal="center" vertical="center"/>
    </xf>
    <xf numFmtId="41" fontId="15" fillId="3" borderId="20" xfId="1" applyFont="1" applyFill="1" applyBorder="1" applyAlignment="1" applyProtection="1">
      <alignment horizontal="center" vertical="center"/>
    </xf>
    <xf numFmtId="0" fontId="20" fillId="0" borderId="0" xfId="0" applyFont="1">
      <alignment vertical="center"/>
    </xf>
    <xf numFmtId="0" fontId="22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177" fontId="11" fillId="0" borderId="9" xfId="0" applyNumberFormat="1" applyFont="1" applyBorder="1" applyAlignment="1">
      <alignment horizontal="left" vertical="center"/>
    </xf>
    <xf numFmtId="176" fontId="8" fillId="0" borderId="10" xfId="0" applyNumberFormat="1" applyFont="1" applyBorder="1" applyAlignment="1">
      <alignment horizontal="left" vertical="center" wrapText="1"/>
    </xf>
    <xf numFmtId="3" fontId="12" fillId="0" borderId="10" xfId="0" applyNumberFormat="1" applyFont="1" applyBorder="1" applyAlignment="1">
      <alignment horizontal="center" vertical="center"/>
    </xf>
    <xf numFmtId="3" fontId="12" fillId="0" borderId="10" xfId="0" applyNumberFormat="1" applyFont="1" applyBorder="1" applyAlignment="1">
      <alignment horizontal="right" vertical="center"/>
    </xf>
    <xf numFmtId="13" fontId="14" fillId="0" borderId="3" xfId="1" applyNumberFormat="1" applyFont="1" applyBorder="1" applyAlignment="1">
      <alignment horizontal="center" vertical="center"/>
    </xf>
    <xf numFmtId="0" fontId="16" fillId="0" borderId="0" xfId="0" applyFont="1">
      <alignment vertical="center"/>
    </xf>
    <xf numFmtId="0" fontId="27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0" fillId="0" borderId="0" xfId="0" applyAlignment="1">
      <alignment vertical="center"/>
    </xf>
    <xf numFmtId="0" fontId="23" fillId="0" borderId="5" xfId="0" applyFont="1" applyBorder="1" applyAlignment="1">
      <alignment vertical="center" wrapText="1"/>
    </xf>
    <xf numFmtId="41" fontId="5" fillId="0" borderId="3" xfId="1" applyFont="1" applyBorder="1" applyAlignment="1">
      <alignment vertical="center" wrapText="1"/>
    </xf>
    <xf numFmtId="41" fontId="5" fillId="0" borderId="10" xfId="1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</cellXfs>
  <cellStyles count="4">
    <cellStyle name="쉼표 [0]" xfId="1" builtinId="6"/>
    <cellStyle name="표준" xfId="0" builtinId="0"/>
    <cellStyle name="표준 2" xfId="2" xr:uid="{00000000-0005-0000-0000-000002000000}"/>
    <cellStyle name="표준 3" xfId="3" xr:uid="{00000000-0005-0000-0000-000003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ajor"/>
      </font>
      <numFmt numFmtId="176" formatCode="yyyy\.mm\.dd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돋움"/>
        <scheme val="none"/>
      </font>
      <numFmt numFmtId="177" formatCode="mm&quot;월&quot;\ dd&quot;일&quot;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anumGothic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돋움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회계장부" displayName="회계장부" ref="A3:G24" totalsRowShown="0" headerRowDxfId="11" dataDxfId="9" headerRowBorderDxfId="10" tableBorderDxfId="8" totalsRowBorderDxfId="7">
  <autoFilter ref="A3:G2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일자" dataDxfId="6"/>
    <tableColumn id="2" xr3:uid="{00000000-0010-0000-0000-000002000000}" name="예산항목" dataDxfId="5"/>
    <tableColumn id="3" xr3:uid="{00000000-0010-0000-0000-000003000000}" name="세부내역" dataDxfId="4"/>
    <tableColumn id="4" xr3:uid="{00000000-0010-0000-0000-000004000000}" name="입금" dataDxfId="3"/>
    <tableColumn id="5" xr3:uid="{00000000-0010-0000-0000-000005000000}" name="No" dataDxfId="0"/>
    <tableColumn id="6" xr3:uid="{00000000-0010-0000-0000-000006000000}" name="출금" dataDxfId="2"/>
    <tableColumn id="7" xr3:uid="{00000000-0010-0000-0000-000007000000}" name="잔액" dataDxfId="1">
      <calculatedColumnFormula>회계장부[[#This Row],[입금]]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H30"/>
  <sheetViews>
    <sheetView tabSelected="1" zoomScaleSheetLayoutView="75" workbookViewId="0">
      <selection activeCell="J4" sqref="J4"/>
    </sheetView>
  </sheetViews>
  <sheetFormatPr defaultColWidth="8.8984375" defaultRowHeight="17.399999999999999"/>
  <cols>
    <col min="1" max="1" width="13.796875" style="8" customWidth="1"/>
    <col min="2" max="3" width="13.69921875" style="5" customWidth="1"/>
    <col min="4" max="4" width="13.796875" style="8" customWidth="1"/>
    <col min="5" max="6" width="13.69921875" style="5" customWidth="1"/>
    <col min="7" max="16384" width="8.8984375" style="5"/>
  </cols>
  <sheetData>
    <row r="1" spans="1:8" ht="36.6" customHeight="1">
      <c r="A1" s="58" t="s">
        <v>222</v>
      </c>
      <c r="B1" s="58"/>
      <c r="C1" s="58"/>
      <c r="D1" s="58"/>
      <c r="E1" s="58"/>
      <c r="F1" s="58"/>
      <c r="H1" s="78" t="s">
        <v>248</v>
      </c>
    </row>
    <row r="2" spans="1:8" ht="14.25" customHeight="1">
      <c r="A2" s="64" t="s">
        <v>44</v>
      </c>
      <c r="B2" s="64"/>
      <c r="C2" s="64"/>
      <c r="D2" s="64"/>
      <c r="E2" s="64"/>
      <c r="F2" s="64"/>
    </row>
    <row r="3" spans="1:8" ht="15" customHeight="1" thickBot="1">
      <c r="A3" s="6"/>
      <c r="B3" s="7"/>
      <c r="C3" s="7"/>
      <c r="D3" s="6"/>
      <c r="E3" s="7"/>
      <c r="F3" s="7"/>
    </row>
    <row r="4" spans="1:8" s="8" customFormat="1" ht="24.75" customHeight="1">
      <c r="A4" s="60" t="s">
        <v>38</v>
      </c>
      <c r="B4" s="61"/>
      <c r="C4" s="62"/>
      <c r="D4" s="63" t="s">
        <v>0</v>
      </c>
      <c r="E4" s="61"/>
      <c r="F4" s="62"/>
    </row>
    <row r="5" spans="1:8" s="8" customFormat="1" ht="24.75" customHeight="1" thickBot="1">
      <c r="A5" s="31" t="s">
        <v>21</v>
      </c>
      <c r="B5" s="38" t="s">
        <v>36</v>
      </c>
      <c r="C5" s="39" t="s">
        <v>37</v>
      </c>
      <c r="D5" s="40" t="s">
        <v>21</v>
      </c>
      <c r="E5" s="38" t="s">
        <v>14</v>
      </c>
      <c r="F5" s="39" t="s">
        <v>35</v>
      </c>
      <c r="H5" s="22" t="s">
        <v>22</v>
      </c>
    </row>
    <row r="6" spans="1:8" ht="24.75" customHeight="1">
      <c r="A6" s="34" t="s">
        <v>40</v>
      </c>
      <c r="B6" s="35">
        <v>3000000</v>
      </c>
      <c r="C6" s="37">
        <f>IF(A6="","",SUMIF(회계장부[예산항목],A6,회계장부[입금]))</f>
        <v>0</v>
      </c>
      <c r="D6" s="41" t="str">
        <f>IF(A6&lt;&gt;"",A6,"")</f>
        <v>심방비</v>
      </c>
      <c r="E6" s="36">
        <f>IF(C6&lt;&gt;"",C6,"")</f>
        <v>0</v>
      </c>
      <c r="F6" s="37">
        <f>IF(D6&lt;&gt;"",SUMIF(회계장부[예산항목],D6,회계장부[출금]),"")</f>
        <v>0</v>
      </c>
      <c r="H6" s="5" t="s">
        <v>224</v>
      </c>
    </row>
    <row r="7" spans="1:8" ht="24.75" customHeight="1">
      <c r="A7" s="28" t="s">
        <v>41</v>
      </c>
      <c r="B7" s="10">
        <v>2500000</v>
      </c>
      <c r="C7" s="37">
        <f>IF(A7="","",SUMIF(회계장부[예산항목],A7,회계장부[입금]))</f>
        <v>0</v>
      </c>
      <c r="D7" s="42" t="str">
        <f t="shared" ref="D7:D17" si="0">IF(A7&lt;&gt;"",A7,"")</f>
        <v>구제구호비</v>
      </c>
      <c r="E7" s="23">
        <f t="shared" ref="E7:E17" si="1">IF(C7&lt;&gt;"",C7,"")</f>
        <v>0</v>
      </c>
      <c r="F7" s="37">
        <f>IF(D7&lt;&gt;"",SUMIF(회계장부[예산항목],D7,회계장부[출금]),"")</f>
        <v>0</v>
      </c>
      <c r="H7" s="5" t="s">
        <v>225</v>
      </c>
    </row>
    <row r="8" spans="1:8" ht="24.75" customHeight="1">
      <c r="A8" s="28" t="s">
        <v>43</v>
      </c>
      <c r="B8" s="10">
        <v>3000000</v>
      </c>
      <c r="C8" s="37">
        <f>IF(A8="","",SUMIF(회계장부[예산항목],A8,회계장부[입금]))</f>
        <v>800000</v>
      </c>
      <c r="D8" s="42" t="str">
        <f t="shared" si="0"/>
        <v>선교회활동비</v>
      </c>
      <c r="E8" s="23">
        <f t="shared" si="1"/>
        <v>800000</v>
      </c>
      <c r="F8" s="37">
        <f>IF(D8&lt;&gt;"",SUMIF(회계장부[예산항목],D8,회계장부[출금]),"")</f>
        <v>100000</v>
      </c>
      <c r="H8" s="5" t="s">
        <v>249</v>
      </c>
    </row>
    <row r="9" spans="1:8" ht="24.75" customHeight="1">
      <c r="A9" s="28" t="s">
        <v>245</v>
      </c>
      <c r="B9" s="10"/>
      <c r="C9" s="37">
        <f>IF(A9="","",SUMIF(회계장부[예산항목],A9,회계장부[입금]))</f>
        <v>200000</v>
      </c>
      <c r="D9" s="42" t="str">
        <f t="shared" si="0"/>
        <v>찬조금</v>
      </c>
      <c r="E9" s="23">
        <f t="shared" si="1"/>
        <v>200000</v>
      </c>
      <c r="F9" s="37">
        <f>IF(D9&lt;&gt;"",SUMIF(회계장부[예산항목],D9,회계장부[출금]),"")</f>
        <v>150000</v>
      </c>
      <c r="H9" s="5" t="s">
        <v>226</v>
      </c>
    </row>
    <row r="10" spans="1:8" ht="24.75" customHeight="1">
      <c r="A10" s="28"/>
      <c r="B10" s="10"/>
      <c r="C10" s="37" t="str">
        <f>IF(A10="","",SUMIF(회계장부[예산항목],A10,회계장부[입금]))</f>
        <v/>
      </c>
      <c r="D10" s="42" t="str">
        <f t="shared" si="0"/>
        <v/>
      </c>
      <c r="E10" s="23" t="str">
        <f t="shared" si="1"/>
        <v/>
      </c>
      <c r="F10" s="37" t="str">
        <f>IF(D10&lt;&gt;"",SUMIF(회계장부[예산항목],D10,회계장부[출금]),"")</f>
        <v/>
      </c>
      <c r="H10" s="5" t="s">
        <v>31</v>
      </c>
    </row>
    <row r="11" spans="1:8" ht="24.75" customHeight="1">
      <c r="A11" s="9"/>
      <c r="B11" s="10"/>
      <c r="C11" s="37" t="str">
        <f>IF(A11="","",SUMIF(회계장부[예산항목],A11,회계장부[입금]))</f>
        <v/>
      </c>
      <c r="D11" s="42" t="str">
        <f t="shared" si="0"/>
        <v/>
      </c>
      <c r="E11" s="23" t="str">
        <f t="shared" si="1"/>
        <v/>
      </c>
      <c r="F11" s="37" t="str">
        <f>IF(D11&lt;&gt;"",SUMIF(회계장부[예산항목],D11,회계장부[출금]),"")</f>
        <v/>
      </c>
      <c r="H11" s="45" t="s">
        <v>238</v>
      </c>
    </row>
    <row r="12" spans="1:8" ht="24.75" customHeight="1">
      <c r="A12" s="9"/>
      <c r="B12" s="10"/>
      <c r="C12" s="37" t="str">
        <f>IF(A12="","",SUMIF(회계장부[예산항목],A12,회계장부[입금]))</f>
        <v/>
      </c>
      <c r="D12" s="42" t="str">
        <f t="shared" si="0"/>
        <v/>
      </c>
      <c r="E12" s="23" t="str">
        <f t="shared" si="1"/>
        <v/>
      </c>
      <c r="F12" s="37" t="str">
        <f>IF(D12&lt;&gt;"",SUMIF(회계장부[예산항목],D12,회계장부[출금]),"")</f>
        <v/>
      </c>
    </row>
    <row r="13" spans="1:8" ht="24.75" customHeight="1">
      <c r="A13" s="29"/>
      <c r="B13" s="24"/>
      <c r="C13" s="37" t="str">
        <f>IF(A13="","",SUMIF(회계장부[예산항목],A13,회계장부[입금]))</f>
        <v/>
      </c>
      <c r="D13" s="42" t="str">
        <f t="shared" si="0"/>
        <v/>
      </c>
      <c r="E13" s="23" t="str">
        <f t="shared" si="1"/>
        <v/>
      </c>
      <c r="F13" s="37" t="str">
        <f>IF(D13&lt;&gt;"",SUMIF(회계장부[예산항목],D13,회계장부[출금]),"")</f>
        <v/>
      </c>
      <c r="H13" s="50" t="s">
        <v>39</v>
      </c>
    </row>
    <row r="14" spans="1:8" ht="24.75" customHeight="1">
      <c r="A14" s="29"/>
      <c r="B14" s="24"/>
      <c r="C14" s="37" t="str">
        <f>IF(A14="","",SUMIF(회계장부[예산항목],A14,회계장부[입금]))</f>
        <v/>
      </c>
      <c r="D14" s="42"/>
      <c r="E14" s="23"/>
      <c r="F14" s="37" t="str">
        <f>IF(D14&lt;&gt;"",SUMIF(회계장부[예산항목],D14,회계장부[출금]),"")</f>
        <v/>
      </c>
      <c r="H14" s="5" t="s">
        <v>32</v>
      </c>
    </row>
    <row r="15" spans="1:8" ht="24.75" customHeight="1">
      <c r="A15" s="29"/>
      <c r="B15" s="24"/>
      <c r="C15" s="37" t="str">
        <f>IF(A15="","",SUMIF(회계장부[예산항목],A15,회계장부[입금]))</f>
        <v/>
      </c>
      <c r="D15" s="42"/>
      <c r="E15" s="23"/>
      <c r="F15" s="37" t="str">
        <f>IF(D15&lt;&gt;"",SUMIF(회계장부[예산항목],D15,회계장부[출금]),"")</f>
        <v/>
      </c>
    </row>
    <row r="16" spans="1:8" ht="24.75" customHeight="1">
      <c r="A16" s="29"/>
      <c r="B16" s="24"/>
      <c r="C16" s="11"/>
      <c r="D16" s="42" t="str">
        <f t="shared" si="0"/>
        <v/>
      </c>
      <c r="E16" s="23" t="str">
        <f t="shared" si="1"/>
        <v/>
      </c>
      <c r="F16" s="37" t="str">
        <f>IF(D16&lt;&gt;"",SUMIF(회계장부[예산항목],D16,회계장부[출금]),"")</f>
        <v/>
      </c>
    </row>
    <row r="17" spans="1:6" ht="24.75" customHeight="1">
      <c r="A17" s="29" t="s">
        <v>23</v>
      </c>
      <c r="B17" s="25"/>
      <c r="C17" s="37">
        <f>IF(A17="","",SUMIF(회계장부[예산항목],A17,회계장부[입금]))</f>
        <v>2525</v>
      </c>
      <c r="D17" s="42" t="str">
        <f t="shared" si="0"/>
        <v>예금이자</v>
      </c>
      <c r="E17" s="26">
        <f t="shared" si="1"/>
        <v>2525</v>
      </c>
      <c r="F17" s="37">
        <f>IF(D17&lt;&gt;"",SUMIF(회계장부[예산항목],D17,회계장부[출금]),"")</f>
        <v>0</v>
      </c>
    </row>
    <row r="18" spans="1:6" ht="24.75" customHeight="1">
      <c r="A18" s="27" t="s">
        <v>4</v>
      </c>
      <c r="B18" s="26">
        <f>SUM(B6:B17)</f>
        <v>8500000</v>
      </c>
      <c r="C18" s="30">
        <f>SUM(C6:C17)</f>
        <v>1002525</v>
      </c>
      <c r="D18" s="43" t="s">
        <v>4</v>
      </c>
      <c r="E18" s="26">
        <f>SUM(E6:E17)</f>
        <v>1002525</v>
      </c>
      <c r="F18" s="30">
        <f>SUM(F6:F17)</f>
        <v>250000</v>
      </c>
    </row>
    <row r="19" spans="1:6" ht="24.75" customHeight="1">
      <c r="A19" s="27" t="s">
        <v>5</v>
      </c>
      <c r="B19" s="26"/>
      <c r="C19" s="30">
        <f>B18-SUMIFS(C6:C17,B6:B17,"&gt;"&amp;0)</f>
        <v>7700000</v>
      </c>
      <c r="D19" s="43" t="s">
        <v>1</v>
      </c>
      <c r="E19" s="26"/>
      <c r="F19" s="30">
        <f>E18-F18</f>
        <v>752525</v>
      </c>
    </row>
    <row r="20" spans="1:6" ht="24.75" customHeight="1" thickBot="1">
      <c r="A20" s="31" t="s">
        <v>2</v>
      </c>
      <c r="B20" s="32">
        <f>SUM(B18:B19)</f>
        <v>8500000</v>
      </c>
      <c r="C20" s="33">
        <f>SUM(C18:C19)</f>
        <v>8702525</v>
      </c>
      <c r="D20" s="44" t="s">
        <v>2</v>
      </c>
      <c r="E20" s="32">
        <f>SUM(E18:E19)</f>
        <v>1002525</v>
      </c>
      <c r="F20" s="33">
        <f>SUM(F18:F19)</f>
        <v>1002525</v>
      </c>
    </row>
    <row r="21" spans="1:6" ht="21" customHeight="1">
      <c r="A21" s="12" t="s">
        <v>17</v>
      </c>
      <c r="B21" s="6">
        <f ca="1">IF(SUMIF(회계장부!$B:$G,A21,회계장부!$D:$D)&lt;&gt;"",SUMIF(회계장부!$B:$G,A21,회계장부!$D:$D),"")</f>
        <v>0</v>
      </c>
      <c r="C21" s="7"/>
      <c r="D21" s="6"/>
      <c r="E21" s="7"/>
      <c r="F21" s="7"/>
    </row>
    <row r="22" spans="1:6" ht="14.25" customHeight="1">
      <c r="A22" s="64" t="s">
        <v>3</v>
      </c>
      <c r="B22" s="64"/>
      <c r="C22" s="64"/>
      <c r="D22" s="64"/>
      <c r="E22" s="64"/>
      <c r="F22" s="64"/>
    </row>
    <row r="23" spans="1:6" ht="14.25" customHeight="1">
      <c r="A23" s="6"/>
      <c r="B23" s="7"/>
      <c r="C23" s="7"/>
      <c r="D23" s="6"/>
      <c r="E23" s="7"/>
      <c r="F23" s="7"/>
    </row>
    <row r="24" spans="1:6" ht="14.25" customHeight="1">
      <c r="A24" s="65" t="s">
        <v>18</v>
      </c>
      <c r="B24" s="65"/>
      <c r="C24" s="65"/>
      <c r="D24" s="65"/>
      <c r="E24" s="65"/>
      <c r="F24" s="65"/>
    </row>
    <row r="25" spans="1:6" ht="29.25" customHeight="1">
      <c r="A25" s="6"/>
      <c r="B25" s="6"/>
      <c r="C25" s="6"/>
      <c r="D25" s="6"/>
      <c r="E25" s="6"/>
      <c r="F25" s="6"/>
    </row>
    <row r="26" spans="1:6" ht="18.75" customHeight="1">
      <c r="A26" s="6"/>
      <c r="B26" s="7"/>
      <c r="C26" s="14"/>
      <c r="D26" s="13" t="s">
        <v>8</v>
      </c>
      <c r="E26" s="59" t="s">
        <v>19</v>
      </c>
      <c r="F26" s="59"/>
    </row>
    <row r="27" spans="1:6" ht="18.75" customHeight="1">
      <c r="A27" s="6"/>
      <c r="B27" s="7"/>
      <c r="C27" s="12"/>
      <c r="D27" s="13"/>
      <c r="E27" s="15"/>
      <c r="F27" s="15"/>
    </row>
    <row r="28" spans="1:6" ht="18.75" customHeight="1">
      <c r="A28" s="6"/>
      <c r="B28" s="7"/>
      <c r="C28" s="12"/>
      <c r="D28" s="13" t="s">
        <v>6</v>
      </c>
      <c r="E28" s="59" t="s">
        <v>19</v>
      </c>
      <c r="F28" s="59"/>
    </row>
    <row r="29" spans="1:6" ht="18.75" customHeight="1">
      <c r="A29" s="6"/>
      <c r="B29" s="7"/>
      <c r="C29" s="12"/>
      <c r="D29" s="13"/>
      <c r="E29" s="15"/>
      <c r="F29" s="15"/>
    </row>
    <row r="30" spans="1:6" ht="18.75" customHeight="1">
      <c r="A30" s="6"/>
      <c r="B30" s="7"/>
      <c r="C30" s="12"/>
      <c r="D30" s="13" t="s">
        <v>7</v>
      </c>
      <c r="E30" s="59" t="s">
        <v>19</v>
      </c>
      <c r="F30" s="59"/>
    </row>
  </sheetData>
  <protectedRanges>
    <protectedRange sqref="A21:F31" name="범위3"/>
    <protectedRange sqref="A1:F3" name="범위2"/>
    <protectedRange sqref="A6:B17" name="범위1"/>
  </protectedRanges>
  <mergeCells count="9">
    <mergeCell ref="A1:F1"/>
    <mergeCell ref="E26:F26"/>
    <mergeCell ref="E28:F28"/>
    <mergeCell ref="E30:F30"/>
    <mergeCell ref="A4:C4"/>
    <mergeCell ref="D4:F4"/>
    <mergeCell ref="A22:F22"/>
    <mergeCell ref="A24:F24"/>
    <mergeCell ref="A2:F2"/>
  </mergeCells>
  <phoneticPr fontId="1" type="noConversion"/>
  <pageMargins left="0.39370078740157483" right="0.43307086614173229" top="0.98425196850393704" bottom="0.55118110236220474" header="0.51181102362204722" footer="0.51181102362204722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24"/>
  <sheetViews>
    <sheetView zoomScaleSheetLayoutView="75" workbookViewId="0">
      <selection activeCell="C12" sqref="C12"/>
    </sheetView>
  </sheetViews>
  <sheetFormatPr defaultColWidth="8.8984375" defaultRowHeight="17.399999999999999"/>
  <cols>
    <col min="1" max="1" width="12" customWidth="1"/>
    <col min="2" max="2" width="14.59765625" customWidth="1"/>
    <col min="3" max="3" width="18.09765625" style="1" customWidth="1"/>
    <col min="4" max="4" width="11.59765625" customWidth="1"/>
    <col min="5" max="5" width="4.3984375" style="73" customWidth="1"/>
    <col min="6" max="6" width="11.8984375" customWidth="1"/>
    <col min="7" max="7" width="11.796875" customWidth="1"/>
    <col min="9" max="9" width="8.8984375" style="49"/>
  </cols>
  <sheetData>
    <row r="1" spans="1:9" ht="27.6">
      <c r="A1" s="66" t="s">
        <v>223</v>
      </c>
      <c r="B1" s="67"/>
      <c r="C1" s="67"/>
      <c r="D1" s="67"/>
      <c r="E1" s="67"/>
      <c r="F1" s="67"/>
      <c r="G1" s="67"/>
    </row>
    <row r="2" spans="1:9">
      <c r="A2" s="4"/>
      <c r="B2" s="4"/>
    </row>
    <row r="3" spans="1:9" ht="15.75" customHeight="1">
      <c r="A3" s="2" t="s">
        <v>9</v>
      </c>
      <c r="B3" s="3" t="s">
        <v>15</v>
      </c>
      <c r="C3" s="46" t="s">
        <v>16</v>
      </c>
      <c r="D3" s="46" t="s">
        <v>10</v>
      </c>
      <c r="E3" s="74" t="s">
        <v>12</v>
      </c>
      <c r="F3" s="46" t="s">
        <v>11</v>
      </c>
      <c r="G3" s="47" t="s">
        <v>13</v>
      </c>
      <c r="I3" s="49" t="s">
        <v>24</v>
      </c>
    </row>
    <row r="4" spans="1:9">
      <c r="A4" s="16">
        <v>46040</v>
      </c>
      <c r="B4" s="17" t="s">
        <v>42</v>
      </c>
      <c r="C4" s="18" t="s">
        <v>20</v>
      </c>
      <c r="D4" s="19">
        <v>300000</v>
      </c>
      <c r="E4" s="75"/>
      <c r="F4" s="19"/>
      <c r="G4" s="20">
        <f>회계장부[[#This Row],[입금]]-회계장부[[#This Row],[출금]]</f>
        <v>300000</v>
      </c>
      <c r="I4" s="48" t="s">
        <v>25</v>
      </c>
    </row>
    <row r="5" spans="1:9">
      <c r="A5" s="16">
        <v>46041</v>
      </c>
      <c r="B5" s="17" t="s">
        <v>42</v>
      </c>
      <c r="C5" s="18" t="s">
        <v>45</v>
      </c>
      <c r="D5" s="55"/>
      <c r="E5" s="75">
        <v>1</v>
      </c>
      <c r="F5" s="19">
        <v>100000</v>
      </c>
      <c r="G5" s="20">
        <f>IF(A5&gt;0,G4+회계장부[[#This Row],[입금]]-회계장부[[#This Row],[출금]],"")</f>
        <v>200000</v>
      </c>
      <c r="I5" s="48" t="s">
        <v>240</v>
      </c>
    </row>
    <row r="6" spans="1:9">
      <c r="A6" s="16">
        <v>46049</v>
      </c>
      <c r="B6" s="21" t="s">
        <v>42</v>
      </c>
      <c r="C6" s="18" t="s">
        <v>20</v>
      </c>
      <c r="D6" s="19">
        <v>500000</v>
      </c>
      <c r="E6" s="76"/>
      <c r="F6" s="19"/>
      <c r="G6" s="20">
        <f>IF(A6&gt;0,G5+회계장부[[#This Row],[입금]]-회계장부[[#This Row],[출금]],"")</f>
        <v>700000</v>
      </c>
      <c r="I6" s="48" t="s">
        <v>26</v>
      </c>
    </row>
    <row r="7" spans="1:9">
      <c r="A7" s="16">
        <v>46050</v>
      </c>
      <c r="B7" s="21" t="s">
        <v>227</v>
      </c>
      <c r="C7" s="18" t="s">
        <v>228</v>
      </c>
      <c r="D7" s="19">
        <v>200000</v>
      </c>
      <c r="E7" s="76"/>
      <c r="F7" s="19"/>
      <c r="G7" s="20">
        <f>IF(A7&gt;0,G6+회계장부[[#This Row],[입금]]-회계장부[[#This Row],[출금]],"")</f>
        <v>900000</v>
      </c>
      <c r="I7" s="48" t="s">
        <v>27</v>
      </c>
    </row>
    <row r="8" spans="1:9">
      <c r="A8" s="16">
        <v>46051</v>
      </c>
      <c r="B8" s="21" t="s">
        <v>227</v>
      </c>
      <c r="C8" s="18" t="s">
        <v>229</v>
      </c>
      <c r="D8" s="19"/>
      <c r="E8" s="76">
        <v>2</v>
      </c>
      <c r="F8" s="19">
        <v>150000</v>
      </c>
      <c r="G8" s="20">
        <f>IF(A8&gt;0,G7+회계장부[[#This Row],[입금]]-회계장부[[#This Row],[출금]],"")</f>
        <v>750000</v>
      </c>
      <c r="I8" s="48" t="s">
        <v>231</v>
      </c>
    </row>
    <row r="9" spans="1:9">
      <c r="A9" s="16">
        <v>46052</v>
      </c>
      <c r="B9" s="21" t="s">
        <v>236</v>
      </c>
      <c r="C9" s="18" t="s">
        <v>237</v>
      </c>
      <c r="D9" s="19">
        <v>2525</v>
      </c>
      <c r="E9" s="76"/>
      <c r="F9" s="19"/>
      <c r="G9" s="20">
        <f>IF(A9&gt;0,G8+회계장부[[#This Row],[입금]]-회계장부[[#This Row],[출금]],"")</f>
        <v>752525</v>
      </c>
      <c r="I9" s="48" t="s">
        <v>29</v>
      </c>
    </row>
    <row r="10" spans="1:9">
      <c r="A10" s="16"/>
      <c r="B10" s="21"/>
      <c r="C10" s="18"/>
      <c r="D10" s="19"/>
      <c r="E10" s="76"/>
      <c r="F10" s="19"/>
      <c r="G10" s="20" t="str">
        <f>IF(A10&gt;0,G9+회계장부[[#This Row],[입금]]-회계장부[[#This Row],[출금]],"")</f>
        <v/>
      </c>
      <c r="I10" s="48" t="s">
        <v>28</v>
      </c>
    </row>
    <row r="11" spans="1:9">
      <c r="A11" s="16"/>
      <c r="B11" s="21"/>
      <c r="C11" s="18"/>
      <c r="D11" s="19"/>
      <c r="E11" s="76"/>
      <c r="F11" s="19"/>
      <c r="G11" s="20" t="str">
        <f>IF(A11&gt;0,G10+회계장부[[#This Row],[입금]]-회계장부[[#This Row],[출금]],"")</f>
        <v/>
      </c>
      <c r="I11" s="72" t="s">
        <v>239</v>
      </c>
    </row>
    <row r="12" spans="1:9">
      <c r="A12" s="16"/>
      <c r="B12" s="21"/>
      <c r="C12" s="18"/>
      <c r="D12" s="19"/>
      <c r="E12" s="76"/>
      <c r="F12" s="19"/>
      <c r="G12" s="20" t="str">
        <f>IF(A12&gt;0,G11+회계장부[[#This Row],[입금]]-회계장부[[#This Row],[출금]],"")</f>
        <v/>
      </c>
      <c r="I12" s="48" t="s">
        <v>243</v>
      </c>
    </row>
    <row r="13" spans="1:9">
      <c r="A13" s="16"/>
      <c r="B13" s="21"/>
      <c r="C13" s="18"/>
      <c r="D13" s="19"/>
      <c r="E13" s="76"/>
      <c r="F13" s="19"/>
      <c r="G13" s="20" t="str">
        <f>IF(A13&gt;0,G12+회계장부[[#This Row],[입금]]-회계장부[[#This Row],[출금]],"")</f>
        <v/>
      </c>
      <c r="I13" s="79" t="s">
        <v>247</v>
      </c>
    </row>
    <row r="14" spans="1:9">
      <c r="A14" s="16"/>
      <c r="B14" s="21"/>
      <c r="C14" s="18"/>
      <c r="D14" s="19"/>
      <c r="E14" s="76"/>
      <c r="F14" s="19"/>
      <c r="G14" s="20" t="str">
        <f>IF(A14&gt;0,G13+회계장부[[#This Row],[입금]]-회계장부[[#This Row],[출금]],"")</f>
        <v/>
      </c>
      <c r="I14" s="48" t="s">
        <v>34</v>
      </c>
    </row>
    <row r="15" spans="1:9">
      <c r="A15" s="16"/>
      <c r="B15" s="21"/>
      <c r="C15" s="18"/>
      <c r="D15" s="19"/>
      <c r="E15" s="76"/>
      <c r="F15" s="19"/>
      <c r="G15" s="20" t="str">
        <f>IF(A15&gt;0,G14+회계장부[[#This Row],[입금]]-회계장부[[#This Row],[출금]],"")</f>
        <v/>
      </c>
      <c r="I15" s="48" t="s">
        <v>30</v>
      </c>
    </row>
    <row r="16" spans="1:9">
      <c r="A16" s="16"/>
      <c r="B16" s="21"/>
      <c r="C16" s="18"/>
      <c r="D16" s="19"/>
      <c r="E16" s="76"/>
      <c r="F16" s="19"/>
      <c r="G16" s="20" t="str">
        <f>IF(A16&gt;0,G15+회계장부[[#This Row],[입금]]-회계장부[[#This Row],[출금]],"")</f>
        <v/>
      </c>
      <c r="I16" s="72" t="s">
        <v>244</v>
      </c>
    </row>
    <row r="17" spans="1:9">
      <c r="A17" s="16"/>
      <c r="B17" s="21"/>
      <c r="C17" s="18"/>
      <c r="D17" s="19"/>
      <c r="E17" s="76"/>
      <c r="F17" s="19"/>
      <c r="G17" s="20" t="str">
        <f>IF(A17&gt;0,G16+회계장부[[#This Row],[입금]]-회계장부[[#This Row],[출금]],"")</f>
        <v/>
      </c>
      <c r="I17" s="49" t="s">
        <v>232</v>
      </c>
    </row>
    <row r="18" spans="1:9">
      <c r="A18" s="16"/>
      <c r="B18" s="21"/>
      <c r="C18" s="18"/>
      <c r="D18" s="19"/>
      <c r="E18" s="76"/>
      <c r="F18" s="19"/>
      <c r="G18" s="20" t="str">
        <f>IF(A18&gt;0,G17+회계장부[[#This Row],[입금]]-회계장부[[#This Row],[출금]],"")</f>
        <v/>
      </c>
      <c r="I18" s="49" t="s">
        <v>233</v>
      </c>
    </row>
    <row r="19" spans="1:9">
      <c r="A19" s="16"/>
      <c r="B19" s="21"/>
      <c r="C19" s="18"/>
      <c r="D19" s="19"/>
      <c r="E19" s="76"/>
      <c r="F19" s="19"/>
      <c r="G19" s="20" t="str">
        <f>IF(A19&gt;0,G18+회계장부[[#This Row],[입금]]-회계장부[[#This Row],[출금]],"")</f>
        <v/>
      </c>
      <c r="I19" s="49" t="s">
        <v>230</v>
      </c>
    </row>
    <row r="20" spans="1:9">
      <c r="A20" s="16"/>
      <c r="B20" s="21"/>
      <c r="C20" s="18"/>
      <c r="D20" s="19"/>
      <c r="E20" s="76"/>
      <c r="F20" s="19"/>
      <c r="G20" s="20" t="str">
        <f>IF(A20&gt;0,G19+회계장부[[#This Row],[입금]]-회계장부[[#This Row],[출금]],"")</f>
        <v/>
      </c>
      <c r="I20" s="48" t="s">
        <v>246</v>
      </c>
    </row>
    <row r="21" spans="1:9">
      <c r="A21" s="51"/>
      <c r="B21" s="52"/>
      <c r="C21" s="53"/>
      <c r="D21" s="54"/>
      <c r="E21" s="77"/>
      <c r="F21" s="54"/>
      <c r="G21" s="20" t="str">
        <f>IF(A21&gt;0,G20+회계장부[[#This Row],[입금]]-회계장부[[#This Row],[출금]],"")</f>
        <v/>
      </c>
    </row>
    <row r="22" spans="1:9">
      <c r="A22" s="51"/>
      <c r="B22" s="52"/>
      <c r="C22" s="53"/>
      <c r="D22" s="54"/>
      <c r="E22" s="77"/>
      <c r="F22" s="54"/>
      <c r="G22" s="20" t="str">
        <f>IF(A22&gt;0,G21+회계장부[[#This Row],[입금]]-회계장부[[#This Row],[출금]],"")</f>
        <v/>
      </c>
      <c r="I22" s="49" t="s">
        <v>33</v>
      </c>
    </row>
    <row r="23" spans="1:9">
      <c r="A23" s="51"/>
      <c r="B23" s="52"/>
      <c r="C23" s="53"/>
      <c r="D23" s="54"/>
      <c r="E23" s="77"/>
      <c r="F23" s="54"/>
      <c r="G23" s="20" t="str">
        <f>IF(A23&gt;0,G22+회계장부[[#This Row],[입금]]-회계장부[[#This Row],[출금]],"")</f>
        <v/>
      </c>
    </row>
    <row r="24" spans="1:9">
      <c r="A24" s="51"/>
      <c r="B24" s="52"/>
      <c r="C24" s="53"/>
      <c r="D24" s="54"/>
      <c r="E24" s="77"/>
      <c r="F24" s="54"/>
      <c r="G24" s="20" t="str">
        <f>IF(A24&gt;0,G23+회계장부[[#This Row],[입금]]-회계장부[[#This Row],[출금]],"")</f>
        <v/>
      </c>
    </row>
  </sheetData>
  <mergeCells count="1">
    <mergeCell ref="A1:G1"/>
  </mergeCells>
  <phoneticPr fontId="1" type="noConversion"/>
  <pageMargins left="0.32" right="0.3" top="0.63" bottom="0.36" header="0.51180556794861332" footer="0.4"/>
  <pageSetup paperSize="9" fitToWidth="0" fitToHeight="0" orientation="portrait" r:id="rId1"/>
  <headerFooter alignWithMargins="0"/>
  <ignoredErrors>
    <ignoredError sqref="G4 G5:G24" calculatedColumn="1"/>
  </ignoredErrors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결산서!$A$6:$A$17</xm:f>
          </x14:formula1>
          <xm:sqref>B4:B24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6ABB3-F5D5-4755-BCFA-B126CBACA477}">
  <dimension ref="B1:B2"/>
  <sheetViews>
    <sheetView workbookViewId="0">
      <selection activeCell="J16" sqref="J16"/>
    </sheetView>
  </sheetViews>
  <sheetFormatPr defaultRowHeight="14.4"/>
  <sheetData>
    <row r="1" spans="2:2" ht="20.399999999999999">
      <c r="B1" s="71" t="s">
        <v>221</v>
      </c>
    </row>
    <row r="2" spans="2:2" ht="20.399999999999999">
      <c r="B2" s="71" t="s">
        <v>241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C6B7E-46B2-4314-A5C2-94F56C78A767}">
  <dimension ref="A1:A3"/>
  <sheetViews>
    <sheetView workbookViewId="0">
      <selection activeCell="G14" sqref="G14"/>
    </sheetView>
  </sheetViews>
  <sheetFormatPr defaultRowHeight="14.4"/>
  <sheetData>
    <row r="1" spans="1:1" s="69" customFormat="1" ht="30" customHeight="1">
      <c r="A1" s="68" t="s">
        <v>242</v>
      </c>
    </row>
    <row r="2" spans="1:1" s="69" customFormat="1" ht="30" customHeight="1">
      <c r="A2" s="70" t="s">
        <v>234</v>
      </c>
    </row>
    <row r="3" spans="1:1" s="69" customFormat="1" ht="22.2" customHeight="1">
      <c r="A3" s="70" t="s">
        <v>235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9F720-B883-462C-B0D7-EF9D171969C0}">
  <dimension ref="A1:H195"/>
  <sheetViews>
    <sheetView workbookViewId="0">
      <selection activeCell="E5" sqref="E5"/>
    </sheetView>
  </sheetViews>
  <sheetFormatPr defaultColWidth="13" defaultRowHeight="14.4"/>
  <cols>
    <col min="1" max="1" width="15.296875" customWidth="1"/>
    <col min="2" max="2" width="22.796875" customWidth="1"/>
    <col min="3" max="3" width="26.19921875" customWidth="1"/>
  </cols>
  <sheetData>
    <row r="1" spans="1:8" ht="22.5" customHeight="1">
      <c r="A1" s="56" t="s">
        <v>220</v>
      </c>
      <c r="B1" s="56"/>
      <c r="C1" s="56"/>
      <c r="D1" s="56"/>
      <c r="E1" s="56"/>
      <c r="F1" s="57"/>
      <c r="G1" s="57"/>
      <c r="H1" s="57"/>
    </row>
    <row r="2" spans="1:8" ht="6" customHeight="1">
      <c r="A2" s="56"/>
      <c r="B2" s="56"/>
      <c r="C2" s="56"/>
      <c r="D2" s="56"/>
      <c r="E2" s="56"/>
      <c r="F2" s="57"/>
      <c r="G2" s="57"/>
      <c r="H2" s="57"/>
    </row>
    <row r="3" spans="1:8" ht="18" customHeight="1">
      <c r="A3" s="56" t="s">
        <v>46</v>
      </c>
      <c r="B3" s="56" t="s">
        <v>47</v>
      </c>
      <c r="C3" s="56" t="s">
        <v>48</v>
      </c>
      <c r="D3" s="56"/>
      <c r="E3" s="56"/>
      <c r="F3" s="57"/>
      <c r="G3" s="57"/>
      <c r="H3" s="57"/>
    </row>
    <row r="4" spans="1:8" ht="15.75" customHeight="1">
      <c r="A4" s="56"/>
      <c r="B4" s="56"/>
      <c r="C4" s="56"/>
      <c r="D4" s="56"/>
      <c r="E4" s="56"/>
      <c r="F4" s="57"/>
      <c r="G4" s="57"/>
      <c r="H4" s="57"/>
    </row>
    <row r="5" spans="1:8" ht="15.75" customHeight="1">
      <c r="A5" s="56" t="s">
        <v>49</v>
      </c>
      <c r="B5" s="56" t="s">
        <v>50</v>
      </c>
      <c r="C5" s="56" t="s">
        <v>51</v>
      </c>
      <c r="D5" s="56"/>
      <c r="E5" s="56"/>
      <c r="F5" s="57"/>
      <c r="G5" s="57"/>
      <c r="H5" s="57"/>
    </row>
    <row r="6" spans="1:8" ht="15.75" customHeight="1">
      <c r="A6" s="56"/>
      <c r="B6" s="56"/>
      <c r="C6" s="56" t="s">
        <v>52</v>
      </c>
      <c r="D6" s="56"/>
      <c r="E6" s="56"/>
      <c r="F6" s="57"/>
      <c r="G6" s="57"/>
      <c r="H6" s="57"/>
    </row>
    <row r="7" spans="1:8" ht="15.75" customHeight="1">
      <c r="A7" s="56"/>
      <c r="B7" s="56"/>
      <c r="C7" s="56"/>
      <c r="D7" s="56"/>
      <c r="E7" s="56"/>
      <c r="F7" s="57"/>
      <c r="G7" s="57"/>
      <c r="H7" s="57"/>
    </row>
    <row r="8" spans="1:8" ht="15.75" customHeight="1">
      <c r="A8" s="56"/>
      <c r="B8" s="56" t="s">
        <v>53</v>
      </c>
      <c r="C8" s="56" t="s">
        <v>54</v>
      </c>
      <c r="D8" s="56"/>
      <c r="E8" s="56"/>
      <c r="F8" s="57"/>
      <c r="G8" s="57"/>
      <c r="H8" s="57"/>
    </row>
    <row r="9" spans="1:8" ht="15.75" customHeight="1">
      <c r="A9" s="56"/>
      <c r="B9" s="56"/>
      <c r="C9" s="56" t="s">
        <v>55</v>
      </c>
      <c r="D9" s="56"/>
      <c r="E9" s="56"/>
      <c r="F9" s="57"/>
      <c r="G9" s="57"/>
      <c r="H9" s="57"/>
    </row>
    <row r="10" spans="1:8" ht="15.75" customHeight="1">
      <c r="A10" s="56"/>
      <c r="B10" s="56"/>
      <c r="C10" s="56"/>
      <c r="D10" s="56"/>
      <c r="E10" s="56"/>
      <c r="F10" s="57"/>
      <c r="G10" s="57"/>
      <c r="H10" s="57"/>
    </row>
    <row r="11" spans="1:8" ht="15.75" customHeight="1">
      <c r="A11" s="56" t="s">
        <v>56</v>
      </c>
      <c r="B11" s="56" t="s">
        <v>57</v>
      </c>
      <c r="C11" s="56" t="s">
        <v>58</v>
      </c>
      <c r="D11" s="56"/>
      <c r="E11" s="56"/>
      <c r="F11" s="57"/>
      <c r="G11" s="57"/>
      <c r="H11" s="57"/>
    </row>
    <row r="12" spans="1:8" ht="15.75" customHeight="1">
      <c r="A12" s="56"/>
      <c r="B12" s="56"/>
      <c r="C12" s="56" t="s">
        <v>59</v>
      </c>
      <c r="D12" s="56"/>
      <c r="E12" s="56"/>
      <c r="F12" s="57"/>
      <c r="G12" s="57"/>
      <c r="H12" s="57"/>
    </row>
    <row r="13" spans="1:8" ht="15.6" customHeight="1">
      <c r="A13" s="56"/>
      <c r="B13" s="56"/>
      <c r="C13" s="56" t="s">
        <v>60</v>
      </c>
      <c r="D13" s="56"/>
      <c r="E13" s="56"/>
      <c r="F13" s="57"/>
      <c r="G13" s="57"/>
      <c r="H13" s="57"/>
    </row>
    <row r="14" spans="1:8" ht="15.75" customHeight="1">
      <c r="A14" s="56"/>
      <c r="B14" s="56"/>
      <c r="C14" s="56"/>
      <c r="D14" s="56"/>
      <c r="E14" s="56"/>
      <c r="F14" s="57"/>
      <c r="G14" s="57"/>
      <c r="H14" s="57"/>
    </row>
    <row r="15" spans="1:8" ht="15.75" customHeight="1">
      <c r="A15" s="56"/>
      <c r="B15" s="56" t="s">
        <v>61</v>
      </c>
      <c r="C15" s="56" t="s">
        <v>62</v>
      </c>
      <c r="D15" s="56"/>
      <c r="E15" s="56"/>
      <c r="F15" s="57"/>
      <c r="G15" s="57"/>
      <c r="H15" s="57"/>
    </row>
    <row r="16" spans="1:8" ht="15.75" customHeight="1">
      <c r="A16" s="56"/>
      <c r="B16" s="56"/>
      <c r="C16" s="56" t="s">
        <v>64</v>
      </c>
      <c r="D16" s="56"/>
      <c r="E16" s="56"/>
      <c r="F16" s="57"/>
      <c r="G16" s="57"/>
      <c r="H16" s="57"/>
    </row>
    <row r="17" spans="1:8" ht="15.75" customHeight="1">
      <c r="A17" s="56"/>
      <c r="B17" s="56"/>
      <c r="C17" s="56"/>
      <c r="D17" s="56"/>
      <c r="E17" s="56"/>
      <c r="F17" s="57"/>
      <c r="G17" s="57"/>
      <c r="H17" s="57"/>
    </row>
    <row r="18" spans="1:8" ht="15.75" customHeight="1">
      <c r="A18" s="56" t="s">
        <v>65</v>
      </c>
      <c r="B18" s="56" t="s">
        <v>66</v>
      </c>
      <c r="C18" s="56" t="s">
        <v>58</v>
      </c>
      <c r="D18" s="56"/>
      <c r="E18" s="56"/>
      <c r="F18" s="57"/>
      <c r="G18" s="57"/>
      <c r="H18" s="57"/>
    </row>
    <row r="19" spans="1:8" ht="15.75" customHeight="1">
      <c r="A19" s="56"/>
      <c r="B19" s="56"/>
      <c r="C19" s="56" t="s">
        <v>59</v>
      </c>
      <c r="D19" s="56"/>
      <c r="E19" s="56"/>
      <c r="F19" s="57"/>
      <c r="G19" s="57"/>
      <c r="H19" s="57"/>
    </row>
    <row r="20" spans="1:8" ht="15.75" customHeight="1">
      <c r="A20" s="56"/>
      <c r="B20" s="56"/>
      <c r="C20" s="56" t="s">
        <v>67</v>
      </c>
      <c r="D20" s="56"/>
      <c r="E20" s="56"/>
      <c r="F20" s="57"/>
      <c r="G20" s="57"/>
      <c r="H20" s="57"/>
    </row>
    <row r="21" spans="1:8" ht="15.75" customHeight="1">
      <c r="A21" s="56"/>
      <c r="B21" s="56"/>
      <c r="C21" s="56"/>
      <c r="D21" s="56"/>
      <c r="E21" s="56"/>
      <c r="F21" s="57"/>
      <c r="G21" s="57"/>
      <c r="H21" s="57"/>
    </row>
    <row r="22" spans="1:8" ht="15.75" customHeight="1">
      <c r="A22" s="56"/>
      <c r="B22" s="56" t="s">
        <v>68</v>
      </c>
      <c r="C22" s="56" t="s">
        <v>69</v>
      </c>
      <c r="D22" s="56"/>
      <c r="E22" s="56"/>
      <c r="F22" s="57"/>
      <c r="G22" s="57"/>
      <c r="H22" s="57"/>
    </row>
    <row r="23" spans="1:8" ht="19.2">
      <c r="A23" s="56"/>
      <c r="B23" s="56"/>
      <c r="C23" s="56" t="s">
        <v>70</v>
      </c>
      <c r="D23" s="56"/>
      <c r="E23" s="56"/>
      <c r="F23" s="57"/>
      <c r="G23" s="57"/>
      <c r="H23" s="57"/>
    </row>
    <row r="24" spans="1:8" ht="19.2">
      <c r="A24" s="56"/>
      <c r="B24" s="56"/>
      <c r="C24" s="56" t="s">
        <v>71</v>
      </c>
      <c r="D24" s="56"/>
      <c r="E24" s="56"/>
      <c r="F24" s="57"/>
      <c r="G24" s="57"/>
      <c r="H24" s="57"/>
    </row>
    <row r="25" spans="1:8" ht="19.2">
      <c r="A25" s="56"/>
      <c r="B25" s="56"/>
      <c r="C25" s="56" t="s">
        <v>72</v>
      </c>
      <c r="D25" s="56"/>
      <c r="E25" s="56"/>
      <c r="F25" s="57"/>
      <c r="G25" s="57"/>
      <c r="H25" s="57"/>
    </row>
    <row r="26" spans="1:8" ht="19.2">
      <c r="A26" s="56"/>
      <c r="B26" s="56"/>
      <c r="C26" s="56"/>
      <c r="D26" s="56"/>
      <c r="E26" s="56"/>
      <c r="F26" s="57"/>
      <c r="G26" s="57"/>
      <c r="H26" s="57"/>
    </row>
    <row r="27" spans="1:8" ht="19.2">
      <c r="A27" s="56" t="s">
        <v>73</v>
      </c>
      <c r="B27" s="56" t="s">
        <v>74</v>
      </c>
      <c r="C27" s="56" t="s">
        <v>58</v>
      </c>
      <c r="D27" s="56"/>
      <c r="E27" s="56"/>
      <c r="F27" s="57"/>
      <c r="G27" s="57"/>
      <c r="H27" s="57"/>
    </row>
    <row r="28" spans="1:8" ht="19.2">
      <c r="A28" s="56"/>
      <c r="B28" s="56"/>
      <c r="C28" s="56" t="s">
        <v>59</v>
      </c>
      <c r="D28" s="56"/>
      <c r="E28" s="56"/>
      <c r="F28" s="57"/>
      <c r="G28" s="57"/>
      <c r="H28" s="57"/>
    </row>
    <row r="29" spans="1:8" ht="19.2">
      <c r="A29" s="56"/>
      <c r="B29" s="56"/>
      <c r="C29" s="56" t="s">
        <v>60</v>
      </c>
      <c r="D29" s="56"/>
      <c r="E29" s="56"/>
      <c r="F29" s="57"/>
      <c r="G29" s="57"/>
      <c r="H29" s="57"/>
    </row>
    <row r="30" spans="1:8" ht="19.2">
      <c r="A30" s="56"/>
      <c r="B30" s="56"/>
      <c r="C30" s="56"/>
      <c r="D30" s="56"/>
      <c r="E30" s="56"/>
      <c r="F30" s="57"/>
      <c r="G30" s="57"/>
      <c r="H30" s="57"/>
    </row>
    <row r="31" spans="1:8" ht="19.2">
      <c r="A31" s="56"/>
      <c r="B31" s="56" t="s">
        <v>75</v>
      </c>
      <c r="C31" s="56" t="s">
        <v>76</v>
      </c>
      <c r="D31" s="56"/>
      <c r="E31" s="56"/>
      <c r="F31" s="57"/>
      <c r="G31" s="57"/>
      <c r="H31" s="57"/>
    </row>
    <row r="32" spans="1:8" ht="19.2">
      <c r="A32" s="56"/>
      <c r="B32" s="56"/>
      <c r="C32" s="56" t="s">
        <v>63</v>
      </c>
      <c r="D32" s="56"/>
      <c r="E32" s="56"/>
      <c r="F32" s="57"/>
      <c r="G32" s="57"/>
      <c r="H32" s="57"/>
    </row>
    <row r="33" spans="1:8" ht="19.2">
      <c r="A33" s="56"/>
      <c r="B33" s="56"/>
      <c r="C33" s="56" t="s">
        <v>58</v>
      </c>
      <c r="D33" s="56"/>
      <c r="E33" s="56"/>
      <c r="F33" s="57"/>
      <c r="G33" s="57"/>
      <c r="H33" s="57"/>
    </row>
    <row r="34" spans="1:8" ht="19.2">
      <c r="A34" s="56"/>
      <c r="B34" s="56"/>
      <c r="C34" s="56" t="s">
        <v>52</v>
      </c>
      <c r="D34" s="56"/>
      <c r="E34" s="56"/>
      <c r="F34" s="57"/>
      <c r="G34" s="57"/>
      <c r="H34" s="57"/>
    </row>
    <row r="35" spans="1:8" ht="19.2">
      <c r="A35" s="56"/>
      <c r="B35" s="56"/>
      <c r="C35" s="56"/>
      <c r="D35" s="56"/>
      <c r="E35" s="56"/>
      <c r="F35" s="57"/>
      <c r="G35" s="57"/>
      <c r="H35" s="57"/>
    </row>
    <row r="36" spans="1:8" ht="19.2">
      <c r="A36" s="56" t="s">
        <v>77</v>
      </c>
      <c r="B36" s="56" t="s">
        <v>78</v>
      </c>
      <c r="C36" s="56" t="s">
        <v>79</v>
      </c>
      <c r="D36" s="56"/>
      <c r="E36" s="56"/>
      <c r="F36" s="57"/>
      <c r="G36" s="57"/>
      <c r="H36" s="57"/>
    </row>
    <row r="37" spans="1:8" ht="19.2">
      <c r="A37" s="56"/>
      <c r="B37" s="56"/>
      <c r="C37" s="56" t="s">
        <v>80</v>
      </c>
      <c r="D37" s="56"/>
      <c r="E37" s="56"/>
      <c r="F37" s="57"/>
      <c r="G37" s="57"/>
      <c r="H37" s="57"/>
    </row>
    <row r="38" spans="1:8" ht="19.2">
      <c r="A38" s="56"/>
      <c r="B38" s="56"/>
      <c r="C38" s="56" t="s">
        <v>81</v>
      </c>
      <c r="D38" s="56"/>
      <c r="E38" s="56"/>
      <c r="F38" s="57"/>
      <c r="G38" s="57"/>
      <c r="H38" s="57"/>
    </row>
    <row r="39" spans="1:8" ht="19.2">
      <c r="A39" s="56"/>
      <c r="B39" s="56"/>
      <c r="C39" s="56"/>
      <c r="D39" s="56"/>
      <c r="E39" s="56"/>
      <c r="F39" s="57"/>
      <c r="G39" s="57"/>
      <c r="H39" s="57"/>
    </row>
    <row r="40" spans="1:8" ht="13.95" customHeight="1">
      <c r="A40" s="56"/>
      <c r="B40" s="56" t="s">
        <v>82</v>
      </c>
      <c r="C40" s="56" t="s">
        <v>83</v>
      </c>
      <c r="D40" s="56"/>
      <c r="E40" s="56"/>
      <c r="F40" s="57"/>
      <c r="G40" s="57"/>
      <c r="H40" s="57"/>
    </row>
    <row r="41" spans="1:8" ht="15.75" customHeight="1">
      <c r="A41" s="56"/>
      <c r="B41" s="56"/>
      <c r="C41" s="56" t="s">
        <v>84</v>
      </c>
      <c r="D41" s="56"/>
      <c r="E41" s="56"/>
      <c r="F41" s="57"/>
      <c r="G41" s="57"/>
      <c r="H41" s="57"/>
    </row>
    <row r="42" spans="1:8" ht="15.75" customHeight="1">
      <c r="A42" s="56"/>
      <c r="B42" s="56"/>
      <c r="C42" s="56" t="s">
        <v>85</v>
      </c>
      <c r="D42" s="56"/>
      <c r="E42" s="56"/>
      <c r="F42" s="57"/>
      <c r="G42" s="57"/>
      <c r="H42" s="57"/>
    </row>
    <row r="43" spans="1:8" ht="15.75" customHeight="1">
      <c r="A43" s="56"/>
      <c r="B43" s="56"/>
      <c r="C43" s="56"/>
      <c r="D43" s="56"/>
      <c r="E43" s="56"/>
      <c r="F43" s="57"/>
      <c r="G43" s="57"/>
      <c r="H43" s="57"/>
    </row>
    <row r="44" spans="1:8" ht="15.75" customHeight="1">
      <c r="A44" s="56"/>
      <c r="B44" s="56" t="s">
        <v>86</v>
      </c>
      <c r="C44" s="56" t="s">
        <v>87</v>
      </c>
      <c r="D44" s="56"/>
      <c r="E44" s="56"/>
      <c r="F44" s="57"/>
      <c r="G44" s="57"/>
      <c r="H44" s="57"/>
    </row>
    <row r="45" spans="1:8" ht="15.75" customHeight="1">
      <c r="A45" s="56"/>
      <c r="B45" s="56"/>
      <c r="C45" s="56" t="s">
        <v>88</v>
      </c>
      <c r="D45" s="56"/>
      <c r="E45" s="56"/>
      <c r="F45" s="57"/>
      <c r="G45" s="57"/>
      <c r="H45" s="57"/>
    </row>
    <row r="46" spans="1:8" ht="15.75" customHeight="1">
      <c r="A46" s="56"/>
      <c r="B46" s="56"/>
      <c r="C46" s="56" t="s">
        <v>85</v>
      </c>
      <c r="D46" s="56"/>
      <c r="E46" s="56"/>
      <c r="F46" s="57"/>
      <c r="G46" s="57"/>
      <c r="H46" s="57"/>
    </row>
    <row r="47" spans="1:8" ht="15.75" customHeight="1">
      <c r="A47" s="56"/>
      <c r="B47" s="56"/>
      <c r="C47" s="56"/>
      <c r="D47" s="56"/>
      <c r="E47" s="56"/>
      <c r="F47" s="57"/>
      <c r="G47" s="57"/>
      <c r="H47" s="57"/>
    </row>
    <row r="48" spans="1:8" ht="15.75" customHeight="1">
      <c r="A48" s="56"/>
      <c r="B48" s="56" t="s">
        <v>89</v>
      </c>
      <c r="C48" s="56" t="s">
        <v>87</v>
      </c>
      <c r="D48" s="56"/>
      <c r="E48" s="56"/>
      <c r="F48" s="57"/>
      <c r="G48" s="57"/>
      <c r="H48" s="57"/>
    </row>
    <row r="49" spans="1:8" ht="15.75" customHeight="1">
      <c r="A49" s="56"/>
      <c r="B49" s="56"/>
      <c r="C49" s="56" t="s">
        <v>88</v>
      </c>
      <c r="D49" s="56"/>
      <c r="E49" s="56"/>
      <c r="F49" s="57"/>
      <c r="G49" s="57"/>
      <c r="H49" s="57"/>
    </row>
    <row r="50" spans="1:8" ht="15.75" customHeight="1">
      <c r="A50" s="56"/>
      <c r="B50" s="56"/>
      <c r="C50" s="56" t="s">
        <v>85</v>
      </c>
      <c r="D50" s="56"/>
      <c r="E50" s="56"/>
      <c r="F50" s="57"/>
      <c r="G50" s="57"/>
      <c r="H50" s="57"/>
    </row>
    <row r="51" spans="1:8" ht="15.75" customHeight="1">
      <c r="A51" s="56"/>
      <c r="B51" s="56"/>
      <c r="C51" s="56"/>
      <c r="D51" s="56"/>
      <c r="E51" s="56"/>
      <c r="F51" s="57"/>
      <c r="G51" s="57"/>
      <c r="H51" s="57"/>
    </row>
    <row r="52" spans="1:8" ht="19.2">
      <c r="A52" s="56"/>
      <c r="B52" s="56" t="s">
        <v>90</v>
      </c>
      <c r="C52" s="56" t="s">
        <v>87</v>
      </c>
      <c r="D52" s="56"/>
      <c r="E52" s="56"/>
      <c r="F52" s="57"/>
      <c r="G52" s="57"/>
      <c r="H52" s="57"/>
    </row>
    <row r="53" spans="1:8" ht="15.75" customHeight="1">
      <c r="A53" s="56"/>
      <c r="B53" s="56"/>
      <c r="C53" s="56" t="s">
        <v>88</v>
      </c>
      <c r="D53" s="56"/>
      <c r="E53" s="56"/>
      <c r="F53" s="57"/>
      <c r="G53" s="57"/>
      <c r="H53" s="57"/>
    </row>
    <row r="54" spans="1:8" ht="15.75" customHeight="1">
      <c r="A54" s="56"/>
      <c r="B54" s="56"/>
      <c r="C54" s="56" t="s">
        <v>85</v>
      </c>
      <c r="D54" s="56"/>
      <c r="E54" s="56"/>
      <c r="F54" s="57"/>
      <c r="G54" s="57"/>
      <c r="H54" s="57"/>
    </row>
    <row r="55" spans="1:8" ht="15.75" customHeight="1">
      <c r="A55" s="56"/>
      <c r="B55" s="56"/>
      <c r="C55" s="56"/>
      <c r="D55" s="56"/>
      <c r="E55" s="56"/>
      <c r="F55" s="57"/>
      <c r="G55" s="57"/>
      <c r="H55" s="57"/>
    </row>
    <row r="56" spans="1:8" ht="15.75" customHeight="1">
      <c r="A56" s="56"/>
      <c r="B56" s="56" t="s">
        <v>91</v>
      </c>
      <c r="C56" s="56" t="s">
        <v>92</v>
      </c>
      <c r="D56" s="56"/>
      <c r="E56" s="56"/>
      <c r="F56" s="57"/>
      <c r="G56" s="57"/>
      <c r="H56" s="57"/>
    </row>
    <row r="57" spans="1:8" ht="15.75" customHeight="1">
      <c r="A57" s="56"/>
      <c r="B57" s="56"/>
      <c r="C57" s="56" t="s">
        <v>93</v>
      </c>
      <c r="D57" s="56"/>
      <c r="E57" s="56"/>
      <c r="F57" s="57"/>
      <c r="G57" s="57"/>
      <c r="H57" s="57"/>
    </row>
    <row r="58" spans="1:8" ht="15.75" customHeight="1">
      <c r="A58" s="56"/>
      <c r="B58" s="56"/>
      <c r="C58" s="56" t="s">
        <v>96</v>
      </c>
      <c r="D58" s="56"/>
      <c r="E58" s="56"/>
      <c r="F58" s="57"/>
      <c r="G58" s="57"/>
      <c r="H58" s="57"/>
    </row>
    <row r="59" spans="1:8" ht="15.75" customHeight="1">
      <c r="A59" s="56"/>
      <c r="B59" s="56"/>
      <c r="C59" s="56" t="s">
        <v>97</v>
      </c>
      <c r="D59" s="56"/>
      <c r="E59" s="56"/>
      <c r="F59" s="57"/>
      <c r="G59" s="57"/>
      <c r="H59" s="57"/>
    </row>
    <row r="60" spans="1:8" ht="15.75" customHeight="1">
      <c r="A60" s="56"/>
      <c r="B60" s="56"/>
      <c r="C60" s="56"/>
      <c r="D60" s="56"/>
      <c r="E60" s="56"/>
      <c r="F60" s="57"/>
      <c r="G60" s="57"/>
      <c r="H60" s="57"/>
    </row>
    <row r="61" spans="1:8" ht="15.75" customHeight="1">
      <c r="A61" s="56" t="s">
        <v>98</v>
      </c>
      <c r="B61" s="56" t="s">
        <v>99</v>
      </c>
      <c r="C61" s="56" t="s">
        <v>87</v>
      </c>
      <c r="D61" s="56"/>
      <c r="E61" s="56"/>
      <c r="F61" s="57"/>
      <c r="G61" s="57"/>
      <c r="H61" s="57"/>
    </row>
    <row r="62" spans="1:8" ht="15.75" customHeight="1">
      <c r="A62" s="56"/>
      <c r="B62" s="56"/>
      <c r="C62" s="56" t="s">
        <v>100</v>
      </c>
      <c r="D62" s="56"/>
      <c r="E62" s="56"/>
      <c r="F62" s="57"/>
      <c r="G62" s="57"/>
      <c r="H62" s="57"/>
    </row>
    <row r="63" spans="1:8" ht="15.75" customHeight="1">
      <c r="A63" s="56"/>
      <c r="B63" s="56"/>
      <c r="C63" s="56" t="s">
        <v>101</v>
      </c>
      <c r="D63" s="56"/>
      <c r="E63" s="56"/>
      <c r="F63" s="57"/>
      <c r="G63" s="57"/>
      <c r="H63" s="57"/>
    </row>
    <row r="64" spans="1:8" ht="15.75" customHeight="1">
      <c r="A64" s="56"/>
      <c r="B64" s="56"/>
      <c r="C64" s="56"/>
      <c r="D64" s="56"/>
      <c r="E64" s="56"/>
      <c r="F64" s="57"/>
      <c r="G64" s="57"/>
      <c r="H64" s="57"/>
    </row>
    <row r="65" spans="1:8" ht="15.75" customHeight="1">
      <c r="A65" s="56"/>
      <c r="B65" s="56" t="s">
        <v>102</v>
      </c>
      <c r="C65" s="56" t="s">
        <v>103</v>
      </c>
      <c r="D65" s="56"/>
      <c r="E65" s="56"/>
      <c r="F65" s="57"/>
      <c r="G65" s="57"/>
      <c r="H65" s="57"/>
    </row>
    <row r="66" spans="1:8" ht="15.75" customHeight="1">
      <c r="A66" s="56"/>
      <c r="B66" s="56"/>
      <c r="C66" s="56" t="s">
        <v>88</v>
      </c>
      <c r="D66" s="56"/>
      <c r="E66" s="56"/>
      <c r="F66" s="57"/>
      <c r="G66" s="57"/>
      <c r="H66" s="57"/>
    </row>
    <row r="67" spans="1:8" ht="15.75" customHeight="1">
      <c r="A67" s="56"/>
      <c r="B67" s="56"/>
      <c r="C67" s="56" t="s">
        <v>85</v>
      </c>
      <c r="D67" s="56"/>
      <c r="E67" s="56"/>
      <c r="F67" s="57"/>
      <c r="G67" s="57"/>
      <c r="H67" s="57"/>
    </row>
    <row r="68" spans="1:8" ht="15.75" customHeight="1">
      <c r="A68" s="56"/>
      <c r="B68" s="56"/>
      <c r="C68" s="56"/>
      <c r="D68" s="56"/>
      <c r="E68" s="56"/>
      <c r="F68" s="57"/>
      <c r="G68" s="57"/>
      <c r="H68" s="57"/>
    </row>
    <row r="69" spans="1:8" ht="15.75" customHeight="1">
      <c r="A69" s="56"/>
      <c r="B69" s="56" t="s">
        <v>104</v>
      </c>
      <c r="C69" s="56" t="s">
        <v>105</v>
      </c>
      <c r="D69" s="56"/>
      <c r="E69" s="56"/>
      <c r="F69" s="57"/>
      <c r="G69" s="57"/>
      <c r="H69" s="57"/>
    </row>
    <row r="70" spans="1:8" ht="15.75" customHeight="1">
      <c r="A70" s="56"/>
      <c r="B70" s="56"/>
      <c r="C70" s="56" t="s">
        <v>87</v>
      </c>
      <c r="D70" s="56"/>
      <c r="E70" s="56"/>
      <c r="F70" s="57"/>
      <c r="G70" s="57"/>
      <c r="H70" s="57"/>
    </row>
    <row r="71" spans="1:8" ht="15.75" customHeight="1">
      <c r="A71" s="56"/>
      <c r="B71" s="56"/>
      <c r="C71" s="56" t="s">
        <v>106</v>
      </c>
      <c r="D71" s="56"/>
      <c r="E71" s="56"/>
      <c r="F71" s="57"/>
      <c r="G71" s="57"/>
      <c r="H71" s="57"/>
    </row>
    <row r="72" spans="1:8" ht="15.75" customHeight="1">
      <c r="A72" s="56"/>
      <c r="B72" s="56"/>
      <c r="C72" s="56"/>
      <c r="D72" s="56"/>
      <c r="E72" s="56"/>
      <c r="F72" s="57"/>
      <c r="G72" s="57"/>
      <c r="H72" s="57"/>
    </row>
    <row r="73" spans="1:8" ht="15.75" customHeight="1">
      <c r="A73" s="56"/>
      <c r="B73" s="56" t="s">
        <v>107</v>
      </c>
      <c r="C73" s="56" t="s">
        <v>94</v>
      </c>
      <c r="D73" s="56"/>
      <c r="E73" s="56"/>
      <c r="F73" s="57"/>
      <c r="G73" s="57"/>
      <c r="H73" s="57"/>
    </row>
    <row r="74" spans="1:8" ht="15.75" customHeight="1">
      <c r="A74" s="56"/>
      <c r="B74" s="56"/>
      <c r="C74" s="56" t="s">
        <v>108</v>
      </c>
      <c r="D74" s="56"/>
      <c r="E74" s="56"/>
      <c r="F74" s="57"/>
      <c r="G74" s="57"/>
      <c r="H74" s="57"/>
    </row>
    <row r="75" spans="1:8" ht="15.75" customHeight="1">
      <c r="A75" s="56"/>
      <c r="B75" s="56"/>
      <c r="C75" s="56" t="s">
        <v>93</v>
      </c>
      <c r="D75" s="56"/>
      <c r="E75" s="56"/>
      <c r="F75" s="57"/>
      <c r="G75" s="57"/>
      <c r="H75" s="57"/>
    </row>
    <row r="76" spans="1:8" ht="15.75" customHeight="1">
      <c r="A76" s="56"/>
      <c r="B76" s="56"/>
      <c r="C76" s="56" t="s">
        <v>95</v>
      </c>
      <c r="D76" s="56"/>
      <c r="E76" s="56"/>
      <c r="F76" s="57"/>
      <c r="G76" s="57"/>
      <c r="H76" s="57"/>
    </row>
    <row r="77" spans="1:8" ht="19.2">
      <c r="A77" s="56"/>
      <c r="B77" s="56"/>
      <c r="C77" s="56"/>
      <c r="D77" s="56"/>
      <c r="E77" s="56"/>
      <c r="F77" s="57"/>
      <c r="G77" s="57"/>
      <c r="H77" s="57"/>
    </row>
    <row r="78" spans="1:8" ht="19.2">
      <c r="A78" s="56" t="s">
        <v>109</v>
      </c>
      <c r="B78" s="56" t="s">
        <v>110</v>
      </c>
      <c r="C78" s="56" t="s">
        <v>58</v>
      </c>
      <c r="D78" s="56"/>
      <c r="E78" s="56"/>
      <c r="F78" s="57"/>
      <c r="G78" s="57"/>
      <c r="H78" s="57"/>
    </row>
    <row r="79" spans="1:8" ht="15.75" customHeight="1">
      <c r="A79" s="56"/>
      <c r="B79" s="56"/>
      <c r="C79" s="56" t="s">
        <v>59</v>
      </c>
      <c r="D79" s="56"/>
      <c r="E79" s="56"/>
      <c r="F79" s="57"/>
      <c r="G79" s="57"/>
      <c r="H79" s="57"/>
    </row>
    <row r="80" spans="1:8" ht="15.75" customHeight="1">
      <c r="A80" s="56"/>
      <c r="B80" s="56"/>
      <c r="C80" s="56" t="s">
        <v>67</v>
      </c>
      <c r="D80" s="56"/>
      <c r="E80" s="56"/>
      <c r="F80" s="57"/>
      <c r="G80" s="57"/>
      <c r="H80" s="57"/>
    </row>
    <row r="81" spans="1:8" ht="15.75" customHeight="1">
      <c r="A81" s="56"/>
      <c r="B81" s="56"/>
      <c r="C81" s="56"/>
      <c r="D81" s="56"/>
      <c r="E81" s="56"/>
      <c r="F81" s="57"/>
      <c r="G81" s="57"/>
      <c r="H81" s="57"/>
    </row>
    <row r="82" spans="1:8" ht="15.75" customHeight="1">
      <c r="A82" s="56"/>
      <c r="B82" s="56" t="s">
        <v>111</v>
      </c>
      <c r="C82" s="56" t="s">
        <v>112</v>
      </c>
      <c r="D82" s="56"/>
      <c r="E82" s="56"/>
      <c r="F82" s="57"/>
      <c r="G82" s="57"/>
      <c r="H82" s="57"/>
    </row>
    <row r="83" spans="1:8" ht="15.75" customHeight="1">
      <c r="A83" s="56"/>
      <c r="B83" s="56"/>
      <c r="C83" s="56" t="s">
        <v>113</v>
      </c>
      <c r="D83" s="56"/>
      <c r="E83" s="56"/>
      <c r="F83" s="57"/>
      <c r="G83" s="57"/>
      <c r="H83" s="57"/>
    </row>
    <row r="84" spans="1:8" ht="15.75" customHeight="1">
      <c r="A84" s="56"/>
      <c r="B84" s="56"/>
      <c r="C84" s="56" t="s">
        <v>114</v>
      </c>
      <c r="D84" s="56"/>
      <c r="E84" s="56"/>
      <c r="F84" s="57"/>
      <c r="G84" s="57"/>
      <c r="H84" s="57"/>
    </row>
    <row r="85" spans="1:8" ht="15.75" customHeight="1">
      <c r="A85" s="56"/>
      <c r="B85" s="56"/>
      <c r="C85" s="56" t="s">
        <v>115</v>
      </c>
      <c r="D85" s="56"/>
      <c r="E85" s="56"/>
      <c r="F85" s="57"/>
      <c r="G85" s="57"/>
      <c r="H85" s="57"/>
    </row>
    <row r="86" spans="1:8" ht="15.75" customHeight="1">
      <c r="A86" s="56"/>
      <c r="B86" s="56"/>
      <c r="C86" s="56" t="s">
        <v>116</v>
      </c>
      <c r="D86" s="56"/>
      <c r="E86" s="56"/>
      <c r="F86" s="57"/>
      <c r="G86" s="57"/>
      <c r="H86" s="57"/>
    </row>
    <row r="87" spans="1:8" ht="15.75" customHeight="1">
      <c r="A87" s="56"/>
      <c r="B87" s="56"/>
      <c r="C87" s="56"/>
      <c r="D87" s="56"/>
      <c r="E87" s="56"/>
      <c r="F87" s="57"/>
      <c r="G87" s="57"/>
      <c r="H87" s="57"/>
    </row>
    <row r="88" spans="1:8" ht="15.75" customHeight="1">
      <c r="A88" s="56" t="s">
        <v>117</v>
      </c>
      <c r="B88" s="56" t="s">
        <v>118</v>
      </c>
      <c r="C88" s="56" t="s">
        <v>119</v>
      </c>
      <c r="D88" s="56"/>
      <c r="E88" s="56"/>
      <c r="F88" s="57"/>
      <c r="G88" s="57"/>
      <c r="H88" s="57"/>
    </row>
    <row r="89" spans="1:8" ht="15.75" customHeight="1">
      <c r="A89" s="56"/>
      <c r="B89" s="56"/>
      <c r="C89" s="56" t="s">
        <v>120</v>
      </c>
      <c r="D89" s="56"/>
      <c r="E89" s="56"/>
      <c r="F89" s="57"/>
      <c r="G89" s="57"/>
      <c r="H89" s="57"/>
    </row>
    <row r="90" spans="1:8" ht="19.2">
      <c r="A90" s="56"/>
      <c r="B90" s="56"/>
      <c r="C90" s="56" t="s">
        <v>121</v>
      </c>
      <c r="D90" s="56"/>
      <c r="E90" s="56"/>
      <c r="F90" s="57"/>
      <c r="G90" s="57"/>
      <c r="H90" s="57"/>
    </row>
    <row r="91" spans="1:8" ht="19.2">
      <c r="A91" s="56"/>
      <c r="B91" s="56"/>
      <c r="C91" s="56"/>
      <c r="D91" s="56"/>
      <c r="E91" s="56"/>
      <c r="F91" s="57"/>
      <c r="G91" s="57"/>
      <c r="H91" s="57"/>
    </row>
    <row r="92" spans="1:8" ht="19.2">
      <c r="A92" s="56" t="s">
        <v>122</v>
      </c>
      <c r="B92" s="56" t="s">
        <v>123</v>
      </c>
      <c r="C92" s="56" t="s">
        <v>124</v>
      </c>
      <c r="D92" s="56"/>
      <c r="E92" s="56"/>
      <c r="F92" s="57"/>
      <c r="G92" s="57"/>
      <c r="H92" s="57"/>
    </row>
    <row r="93" spans="1:8" ht="19.2">
      <c r="A93" s="56"/>
      <c r="B93" s="56"/>
      <c r="C93" s="56" t="s">
        <v>113</v>
      </c>
      <c r="D93" s="56"/>
      <c r="E93" s="56"/>
      <c r="F93" s="57"/>
      <c r="G93" s="57"/>
      <c r="H93" s="57"/>
    </row>
    <row r="94" spans="1:8" ht="19.2">
      <c r="A94" s="56"/>
      <c r="B94" s="56"/>
      <c r="C94" s="56" t="s">
        <v>52</v>
      </c>
      <c r="D94" s="56"/>
      <c r="E94" s="56"/>
      <c r="F94" s="57"/>
      <c r="G94" s="57"/>
      <c r="H94" s="57"/>
    </row>
    <row r="95" spans="1:8" ht="19.2">
      <c r="A95" s="56"/>
      <c r="B95" s="56"/>
      <c r="C95" s="56"/>
      <c r="D95" s="56"/>
      <c r="E95" s="56"/>
      <c r="F95" s="57"/>
      <c r="G95" s="57"/>
      <c r="H95" s="57"/>
    </row>
    <row r="96" spans="1:8" ht="19.2">
      <c r="A96" s="56"/>
      <c r="B96" s="56" t="s">
        <v>125</v>
      </c>
      <c r="C96" s="56" t="s">
        <v>126</v>
      </c>
      <c r="D96" s="56"/>
      <c r="E96" s="56"/>
      <c r="F96" s="57"/>
      <c r="G96" s="57"/>
      <c r="H96" s="57"/>
    </row>
    <row r="97" spans="1:8" ht="19.2">
      <c r="A97" s="56"/>
      <c r="B97" s="56"/>
      <c r="C97" s="56" t="s">
        <v>127</v>
      </c>
      <c r="D97" s="56"/>
      <c r="E97" s="56"/>
      <c r="F97" s="57"/>
      <c r="G97" s="57"/>
      <c r="H97" s="57"/>
    </row>
    <row r="98" spans="1:8" ht="19.2">
      <c r="A98" s="56"/>
      <c r="B98" s="56"/>
      <c r="C98" s="56" t="s">
        <v>128</v>
      </c>
      <c r="D98" s="56"/>
      <c r="E98" s="56"/>
      <c r="F98" s="57"/>
      <c r="G98" s="57"/>
      <c r="H98" s="57"/>
    </row>
    <row r="99" spans="1:8" ht="19.2">
      <c r="A99" s="56"/>
      <c r="B99" s="56"/>
      <c r="C99" s="56" t="s">
        <v>129</v>
      </c>
      <c r="D99" s="56"/>
      <c r="E99" s="56"/>
      <c r="F99" s="57"/>
      <c r="G99" s="57"/>
      <c r="H99" s="57"/>
    </row>
    <row r="100" spans="1:8" ht="19.2">
      <c r="A100" s="56"/>
      <c r="B100" s="56"/>
      <c r="C100" s="56" t="s">
        <v>130</v>
      </c>
      <c r="D100" s="56"/>
      <c r="E100" s="56"/>
      <c r="F100" s="57"/>
      <c r="G100" s="57"/>
      <c r="H100" s="57"/>
    </row>
    <row r="101" spans="1:8" ht="19.2">
      <c r="A101" s="56"/>
      <c r="B101" s="56"/>
      <c r="C101" s="56"/>
      <c r="D101" s="56"/>
      <c r="E101" s="56"/>
      <c r="F101" s="57"/>
      <c r="G101" s="57"/>
      <c r="H101" s="57"/>
    </row>
    <row r="102" spans="1:8" ht="19.2">
      <c r="A102" s="56"/>
      <c r="B102" s="56" t="s">
        <v>131</v>
      </c>
      <c r="C102" s="56" t="s">
        <v>132</v>
      </c>
      <c r="D102" s="56"/>
      <c r="E102" s="56"/>
      <c r="F102" s="57"/>
      <c r="G102" s="57"/>
      <c r="H102" s="57"/>
    </row>
    <row r="103" spans="1:8" ht="19.2">
      <c r="A103" s="56"/>
      <c r="B103" s="56"/>
      <c r="C103" s="56" t="s">
        <v>52</v>
      </c>
      <c r="D103" s="56"/>
      <c r="E103" s="56"/>
      <c r="F103" s="57"/>
      <c r="G103" s="57"/>
      <c r="H103" s="57"/>
    </row>
    <row r="104" spans="1:8" ht="19.2">
      <c r="A104" s="56"/>
      <c r="B104" s="56"/>
      <c r="C104" s="56"/>
      <c r="D104" s="56"/>
      <c r="E104" s="56"/>
      <c r="F104" s="57"/>
      <c r="G104" s="57"/>
      <c r="H104" s="57"/>
    </row>
    <row r="105" spans="1:8" ht="19.2">
      <c r="A105" s="56"/>
      <c r="B105" s="56" t="s">
        <v>133</v>
      </c>
      <c r="C105" s="56" t="s">
        <v>134</v>
      </c>
      <c r="D105" s="56"/>
      <c r="E105" s="56"/>
      <c r="F105" s="57"/>
      <c r="G105" s="57"/>
      <c r="H105" s="57"/>
    </row>
    <row r="106" spans="1:8" ht="19.2">
      <c r="A106" s="56"/>
      <c r="B106" s="56"/>
      <c r="C106" s="56"/>
      <c r="D106" s="56"/>
      <c r="E106" s="56"/>
      <c r="F106" s="57"/>
      <c r="G106" s="57"/>
      <c r="H106" s="57"/>
    </row>
    <row r="107" spans="1:8" ht="19.2">
      <c r="A107" s="56" t="s">
        <v>135</v>
      </c>
      <c r="B107" s="56" t="s">
        <v>136</v>
      </c>
      <c r="C107" s="56" t="s">
        <v>137</v>
      </c>
      <c r="D107" s="56"/>
      <c r="E107" s="56"/>
      <c r="F107" s="57"/>
      <c r="G107" s="57"/>
      <c r="H107" s="57"/>
    </row>
    <row r="108" spans="1:8" ht="19.2">
      <c r="A108" s="56"/>
      <c r="B108" s="56"/>
      <c r="C108" s="56" t="s">
        <v>138</v>
      </c>
      <c r="D108" s="56"/>
      <c r="E108" s="56"/>
      <c r="F108" s="57"/>
      <c r="G108" s="57"/>
      <c r="H108" s="57"/>
    </row>
    <row r="109" spans="1:8" ht="19.2">
      <c r="A109" s="56"/>
      <c r="B109" s="56"/>
      <c r="C109" s="56" t="s">
        <v>52</v>
      </c>
      <c r="D109" s="56"/>
      <c r="E109" s="56"/>
      <c r="F109" s="57"/>
      <c r="G109" s="57"/>
      <c r="H109" s="57"/>
    </row>
    <row r="110" spans="1:8" ht="19.2">
      <c r="A110" s="56"/>
      <c r="B110" s="56"/>
      <c r="C110" s="56"/>
      <c r="D110" s="56"/>
      <c r="E110" s="56"/>
      <c r="F110" s="57"/>
      <c r="G110" s="57"/>
      <c r="H110" s="57"/>
    </row>
    <row r="111" spans="1:8" ht="19.2">
      <c r="A111" s="56"/>
      <c r="B111" s="56" t="s">
        <v>139</v>
      </c>
      <c r="C111" s="56" t="s">
        <v>140</v>
      </c>
      <c r="D111" s="56"/>
      <c r="E111" s="56"/>
      <c r="F111" s="57"/>
      <c r="G111" s="57"/>
      <c r="H111" s="57"/>
    </row>
    <row r="112" spans="1:8" ht="19.2">
      <c r="A112" s="56"/>
      <c r="B112" s="56"/>
      <c r="C112" s="56" t="s">
        <v>141</v>
      </c>
      <c r="D112" s="56"/>
      <c r="E112" s="56"/>
      <c r="F112" s="57"/>
      <c r="G112" s="57"/>
      <c r="H112" s="57"/>
    </row>
    <row r="113" spans="1:8" ht="19.2">
      <c r="A113" s="56"/>
      <c r="B113" s="56"/>
      <c r="C113" s="56" t="s">
        <v>142</v>
      </c>
      <c r="D113" s="56"/>
      <c r="E113" s="56"/>
      <c r="F113" s="57"/>
      <c r="G113" s="57"/>
      <c r="H113" s="57"/>
    </row>
    <row r="114" spans="1:8" ht="19.2">
      <c r="A114" s="56"/>
      <c r="B114" s="56"/>
      <c r="C114" s="56" t="s">
        <v>143</v>
      </c>
      <c r="D114" s="56"/>
      <c r="E114" s="56"/>
      <c r="F114" s="57"/>
      <c r="G114" s="57"/>
      <c r="H114" s="57"/>
    </row>
    <row r="115" spans="1:8" ht="19.2">
      <c r="A115" s="56"/>
      <c r="B115" s="56"/>
      <c r="C115" s="56" t="s">
        <v>144</v>
      </c>
      <c r="D115" s="56"/>
      <c r="E115" s="56"/>
      <c r="F115" s="57"/>
      <c r="G115" s="57"/>
      <c r="H115" s="57"/>
    </row>
    <row r="116" spans="1:8" ht="19.2">
      <c r="A116" s="56"/>
      <c r="B116" s="56"/>
      <c r="C116" s="56"/>
      <c r="D116" s="56"/>
      <c r="E116" s="56"/>
      <c r="F116" s="57"/>
      <c r="G116" s="57"/>
      <c r="H116" s="57"/>
    </row>
    <row r="117" spans="1:8" ht="19.2">
      <c r="A117" s="56" t="s">
        <v>145</v>
      </c>
      <c r="B117" s="56" t="s">
        <v>146</v>
      </c>
      <c r="C117" s="56" t="s">
        <v>96</v>
      </c>
      <c r="D117" s="56"/>
      <c r="E117" s="56"/>
      <c r="F117" s="57"/>
      <c r="G117" s="57"/>
      <c r="H117" s="57"/>
    </row>
    <row r="118" spans="1:8" ht="19.2">
      <c r="A118" s="56"/>
      <c r="B118" s="56"/>
      <c r="C118" s="56" t="s">
        <v>147</v>
      </c>
      <c r="D118" s="56"/>
      <c r="E118" s="56"/>
      <c r="F118" s="57"/>
      <c r="G118" s="57"/>
      <c r="H118" s="57"/>
    </row>
    <row r="119" spans="1:8" ht="19.2">
      <c r="A119" s="56"/>
      <c r="B119" s="56"/>
      <c r="C119" s="56"/>
      <c r="D119" s="56"/>
      <c r="E119" s="56"/>
      <c r="F119" s="57"/>
      <c r="G119" s="57"/>
      <c r="H119" s="57"/>
    </row>
    <row r="120" spans="1:8" ht="19.2">
      <c r="A120" s="56"/>
      <c r="B120" s="56" t="s">
        <v>148</v>
      </c>
      <c r="C120" s="56"/>
      <c r="D120" s="56"/>
      <c r="E120" s="56"/>
      <c r="F120" s="57"/>
      <c r="G120" s="57"/>
      <c r="H120" s="57"/>
    </row>
    <row r="121" spans="1:8" ht="19.2">
      <c r="A121" s="56"/>
      <c r="B121" s="56"/>
      <c r="C121" s="56"/>
      <c r="D121" s="56"/>
      <c r="E121" s="56"/>
      <c r="F121" s="57"/>
      <c r="G121" s="57"/>
      <c r="H121" s="57"/>
    </row>
    <row r="122" spans="1:8" ht="19.2">
      <c r="A122" s="56" t="s">
        <v>149</v>
      </c>
      <c r="B122" s="56" t="s">
        <v>150</v>
      </c>
      <c r="C122" s="56" t="s">
        <v>151</v>
      </c>
      <c r="D122" s="56"/>
      <c r="E122" s="56"/>
      <c r="F122" s="57"/>
      <c r="G122" s="57"/>
      <c r="H122" s="57"/>
    </row>
    <row r="123" spans="1:8" ht="19.2">
      <c r="A123" s="56"/>
      <c r="B123" s="56"/>
      <c r="C123" s="56" t="s">
        <v>152</v>
      </c>
      <c r="D123" s="56"/>
      <c r="E123" s="56"/>
      <c r="F123" s="57"/>
      <c r="G123" s="57"/>
      <c r="H123" s="57"/>
    </row>
    <row r="124" spans="1:8" ht="19.2">
      <c r="A124" s="56"/>
      <c r="B124" s="56"/>
      <c r="C124" s="56"/>
      <c r="D124" s="56"/>
      <c r="E124" s="56"/>
      <c r="F124" s="57"/>
      <c r="G124" s="57"/>
      <c r="H124" s="57"/>
    </row>
    <row r="125" spans="1:8" ht="19.2">
      <c r="A125" s="56"/>
      <c r="B125" s="56" t="s">
        <v>153</v>
      </c>
      <c r="C125" s="56" t="s">
        <v>154</v>
      </c>
      <c r="D125" s="56"/>
      <c r="E125" s="56"/>
      <c r="F125" s="57"/>
      <c r="G125" s="57"/>
      <c r="H125" s="57"/>
    </row>
    <row r="126" spans="1:8" ht="19.2">
      <c r="A126" s="56"/>
      <c r="B126" s="56"/>
      <c r="C126" s="56"/>
      <c r="D126" s="56"/>
      <c r="E126" s="56"/>
      <c r="F126" s="57"/>
      <c r="G126" s="57"/>
      <c r="H126" s="57"/>
    </row>
    <row r="127" spans="1:8" ht="15.75" customHeight="1">
      <c r="A127" s="56"/>
      <c r="B127" s="56"/>
      <c r="C127" s="56"/>
      <c r="D127" s="56"/>
      <c r="E127" s="56"/>
      <c r="F127" s="57"/>
      <c r="G127" s="57"/>
      <c r="H127" s="57"/>
    </row>
    <row r="128" spans="1:8" ht="15.75" customHeight="1">
      <c r="A128" s="56" t="s">
        <v>155</v>
      </c>
      <c r="B128" s="56" t="s">
        <v>156</v>
      </c>
      <c r="C128" s="56" t="s">
        <v>157</v>
      </c>
      <c r="D128" s="56"/>
      <c r="E128" s="56"/>
      <c r="F128" s="57"/>
      <c r="G128" s="57"/>
      <c r="H128" s="57"/>
    </row>
    <row r="129" spans="1:8" ht="15.75" customHeight="1">
      <c r="A129" s="56"/>
      <c r="B129" s="56"/>
      <c r="C129" s="56" t="s">
        <v>158</v>
      </c>
      <c r="D129" s="56"/>
      <c r="E129" s="56"/>
      <c r="F129" s="57"/>
      <c r="G129" s="57"/>
      <c r="H129" s="57"/>
    </row>
    <row r="130" spans="1:8" ht="15.75" customHeight="1">
      <c r="A130" s="56"/>
      <c r="B130" s="56"/>
      <c r="C130" s="56" t="s">
        <v>159</v>
      </c>
      <c r="D130" s="56"/>
      <c r="E130" s="56"/>
      <c r="F130" s="57"/>
      <c r="G130" s="57"/>
      <c r="H130" s="57"/>
    </row>
    <row r="131" spans="1:8" ht="15.75" customHeight="1">
      <c r="A131" s="56"/>
      <c r="B131" s="56"/>
      <c r="C131" s="56"/>
      <c r="D131" s="56"/>
      <c r="E131" s="56"/>
      <c r="F131" s="57"/>
      <c r="G131" s="57"/>
      <c r="H131" s="57"/>
    </row>
    <row r="132" spans="1:8" ht="19.2">
      <c r="A132" s="56"/>
      <c r="B132" s="56" t="s">
        <v>160</v>
      </c>
      <c r="C132" s="56" t="s">
        <v>161</v>
      </c>
      <c r="D132" s="56"/>
      <c r="E132" s="56"/>
    </row>
    <row r="133" spans="1:8" ht="19.2">
      <c r="A133" s="56"/>
      <c r="B133" s="56"/>
      <c r="C133" s="56" t="s">
        <v>162</v>
      </c>
      <c r="D133" s="56"/>
      <c r="E133" s="56"/>
    </row>
    <row r="134" spans="1:8" ht="19.2">
      <c r="A134" s="56"/>
      <c r="B134" s="56"/>
      <c r="C134" s="56" t="s">
        <v>163</v>
      </c>
      <c r="D134" s="56"/>
      <c r="E134" s="56"/>
    </row>
    <row r="135" spans="1:8" ht="19.2">
      <c r="A135" s="56"/>
      <c r="B135" s="56"/>
      <c r="C135" s="56"/>
      <c r="D135" s="56"/>
      <c r="E135" s="56"/>
    </row>
    <row r="136" spans="1:8" ht="19.2">
      <c r="A136" s="56" t="s">
        <v>164</v>
      </c>
      <c r="B136" s="56" t="s">
        <v>165</v>
      </c>
      <c r="C136" s="56" t="s">
        <v>166</v>
      </c>
      <c r="D136" s="56"/>
      <c r="E136" s="56"/>
    </row>
    <row r="137" spans="1:8" ht="19.2">
      <c r="A137" s="56"/>
      <c r="B137" s="56"/>
      <c r="C137" s="56" t="s">
        <v>167</v>
      </c>
      <c r="D137" s="56"/>
      <c r="E137" s="56"/>
    </row>
    <row r="138" spans="1:8" ht="19.2">
      <c r="A138" s="56"/>
      <c r="B138" s="56"/>
      <c r="C138" s="56" t="s">
        <v>168</v>
      </c>
      <c r="D138" s="56"/>
      <c r="E138" s="56"/>
    </row>
    <row r="139" spans="1:8" ht="19.2">
      <c r="A139" s="56"/>
      <c r="B139" s="56"/>
      <c r="C139" s="56" t="s">
        <v>169</v>
      </c>
      <c r="D139" s="56"/>
      <c r="E139" s="56"/>
    </row>
    <row r="140" spans="1:8" ht="19.2">
      <c r="A140" s="56"/>
      <c r="B140" s="56"/>
      <c r="C140" s="56" t="s">
        <v>170</v>
      </c>
      <c r="D140" s="56"/>
      <c r="E140" s="56"/>
    </row>
    <row r="141" spans="1:8" ht="19.2">
      <c r="A141" s="56"/>
      <c r="B141" s="56"/>
      <c r="C141" s="56" t="s">
        <v>171</v>
      </c>
      <c r="D141" s="56"/>
      <c r="E141" s="56"/>
    </row>
    <row r="142" spans="1:8" ht="19.2">
      <c r="A142" s="56"/>
      <c r="B142" s="56"/>
      <c r="C142" s="56"/>
      <c r="D142" s="56"/>
      <c r="E142" s="56"/>
    </row>
    <row r="143" spans="1:8" ht="19.2">
      <c r="A143" s="56"/>
      <c r="B143" s="56" t="s">
        <v>172</v>
      </c>
      <c r="C143" s="56" t="s">
        <v>173</v>
      </c>
      <c r="D143" s="56"/>
      <c r="E143" s="56"/>
    </row>
    <row r="144" spans="1:8" ht="19.2">
      <c r="A144" s="56"/>
      <c r="B144" s="56"/>
      <c r="C144" s="56" t="s">
        <v>174</v>
      </c>
      <c r="D144" s="56"/>
      <c r="E144" s="56"/>
    </row>
    <row r="145" spans="1:5" ht="19.2">
      <c r="A145" s="56"/>
      <c r="B145" s="56"/>
      <c r="C145" s="56" t="s">
        <v>175</v>
      </c>
      <c r="D145" s="56"/>
      <c r="E145" s="56"/>
    </row>
    <row r="146" spans="1:5" ht="19.2">
      <c r="A146" s="56"/>
      <c r="B146" s="56"/>
      <c r="C146" s="56"/>
      <c r="D146" s="56"/>
      <c r="E146" s="56"/>
    </row>
    <row r="147" spans="1:5" ht="19.2">
      <c r="A147" s="56" t="s">
        <v>176</v>
      </c>
      <c r="B147" s="56" t="s">
        <v>177</v>
      </c>
      <c r="C147" s="56" t="s">
        <v>178</v>
      </c>
      <c r="D147" s="56"/>
      <c r="E147" s="56"/>
    </row>
    <row r="148" spans="1:5" ht="19.2">
      <c r="A148" s="56"/>
      <c r="B148" s="56"/>
      <c r="C148" s="56" t="s">
        <v>52</v>
      </c>
      <c r="D148" s="56"/>
      <c r="E148" s="56"/>
    </row>
    <row r="149" spans="1:5" ht="19.2">
      <c r="A149" s="56"/>
      <c r="B149" s="56"/>
      <c r="C149" s="56"/>
      <c r="D149" s="56"/>
      <c r="E149" s="56"/>
    </row>
    <row r="150" spans="1:5" ht="19.2">
      <c r="A150" s="56"/>
      <c r="B150" s="56" t="s">
        <v>179</v>
      </c>
      <c r="C150" s="56" t="s">
        <v>180</v>
      </c>
      <c r="D150" s="56"/>
      <c r="E150" s="56"/>
    </row>
    <row r="151" spans="1:5" ht="19.2">
      <c r="A151" s="56"/>
      <c r="B151" s="56"/>
      <c r="C151" s="56"/>
      <c r="D151" s="56"/>
      <c r="E151" s="56"/>
    </row>
    <row r="152" spans="1:5" ht="19.2">
      <c r="A152" s="56" t="s">
        <v>181</v>
      </c>
      <c r="B152" s="56" t="s">
        <v>182</v>
      </c>
      <c r="C152" s="56" t="s">
        <v>183</v>
      </c>
      <c r="D152" s="56"/>
      <c r="E152" s="56"/>
    </row>
    <row r="153" spans="1:5" ht="19.2">
      <c r="A153" s="56"/>
      <c r="B153" s="56"/>
      <c r="C153" s="56" t="s">
        <v>184</v>
      </c>
      <c r="D153" s="56"/>
      <c r="E153" s="56"/>
    </row>
    <row r="154" spans="1:5" ht="19.2">
      <c r="A154" s="56"/>
      <c r="B154" s="56"/>
      <c r="C154" s="56" t="s">
        <v>185</v>
      </c>
      <c r="D154" s="56"/>
      <c r="E154" s="56"/>
    </row>
    <row r="155" spans="1:5" ht="19.2">
      <c r="A155" s="56"/>
      <c r="B155" s="56"/>
      <c r="C155" s="56"/>
      <c r="D155" s="56"/>
      <c r="E155" s="56"/>
    </row>
    <row r="156" spans="1:5" ht="19.2">
      <c r="A156" s="56" t="s">
        <v>186</v>
      </c>
      <c r="B156" s="56" t="s">
        <v>187</v>
      </c>
      <c r="C156" s="56" t="s">
        <v>188</v>
      </c>
      <c r="D156" s="56"/>
      <c r="E156" s="56"/>
    </row>
    <row r="157" spans="1:5" ht="19.2">
      <c r="A157" s="56"/>
      <c r="B157" s="56"/>
      <c r="C157" s="56" t="s">
        <v>189</v>
      </c>
      <c r="D157" s="56"/>
      <c r="E157" s="56"/>
    </row>
    <row r="158" spans="1:5" ht="19.2">
      <c r="A158" s="56"/>
      <c r="B158" s="56"/>
      <c r="C158" s="56" t="s">
        <v>190</v>
      </c>
      <c r="D158" s="56"/>
      <c r="E158" s="56"/>
    </row>
    <row r="159" spans="1:5" ht="19.2">
      <c r="A159" s="56"/>
      <c r="B159" s="56"/>
      <c r="C159" s="56" t="s">
        <v>191</v>
      </c>
      <c r="D159" s="56"/>
      <c r="E159" s="56"/>
    </row>
    <row r="160" spans="1:5" ht="19.2">
      <c r="A160" s="56"/>
      <c r="B160" s="56"/>
      <c r="C160" s="56"/>
      <c r="D160" s="56"/>
      <c r="E160" s="56"/>
    </row>
    <row r="161" spans="1:5" ht="19.2">
      <c r="A161" s="56"/>
      <c r="B161" s="56" t="s">
        <v>192</v>
      </c>
      <c r="C161" s="56" t="s">
        <v>193</v>
      </c>
      <c r="D161" s="56"/>
      <c r="E161" s="56"/>
    </row>
    <row r="162" spans="1:5" ht="19.2">
      <c r="A162" s="56"/>
      <c r="B162" s="56"/>
      <c r="C162" s="56" t="s">
        <v>194</v>
      </c>
      <c r="D162" s="56"/>
      <c r="E162" s="56"/>
    </row>
    <row r="163" spans="1:5" ht="19.2">
      <c r="A163" s="56"/>
      <c r="B163" s="56"/>
      <c r="C163" s="56"/>
      <c r="D163" s="56"/>
      <c r="E163" s="56"/>
    </row>
    <row r="164" spans="1:5" ht="19.2">
      <c r="A164" s="56" t="s">
        <v>195</v>
      </c>
      <c r="B164" s="56" t="s">
        <v>196</v>
      </c>
      <c r="C164" s="56" t="s">
        <v>197</v>
      </c>
      <c r="D164" s="56"/>
      <c r="E164" s="56"/>
    </row>
    <row r="165" spans="1:5" ht="19.2">
      <c r="A165" s="56"/>
      <c r="B165" s="56"/>
      <c r="C165" s="56" t="s">
        <v>198</v>
      </c>
      <c r="D165" s="56"/>
      <c r="E165" s="56"/>
    </row>
    <row r="166" spans="1:5" ht="19.2">
      <c r="A166" s="56"/>
      <c r="B166" s="56"/>
      <c r="C166" s="56" t="s">
        <v>199</v>
      </c>
      <c r="D166" s="56"/>
      <c r="E166" s="56"/>
    </row>
    <row r="167" spans="1:5" ht="19.2">
      <c r="A167" s="56"/>
      <c r="B167" s="56"/>
      <c r="C167" s="56" t="s">
        <v>200</v>
      </c>
      <c r="D167" s="56"/>
      <c r="E167" s="56"/>
    </row>
    <row r="168" spans="1:5" ht="19.2">
      <c r="A168" s="56"/>
      <c r="B168" s="56"/>
      <c r="C168" s="56" t="s">
        <v>201</v>
      </c>
      <c r="D168" s="56"/>
      <c r="E168" s="56"/>
    </row>
    <row r="169" spans="1:5" ht="19.2">
      <c r="A169" s="56"/>
      <c r="B169" s="56"/>
      <c r="C169" s="56" t="s">
        <v>94</v>
      </c>
      <c r="D169" s="56"/>
      <c r="E169" s="56"/>
    </row>
    <row r="170" spans="1:5" ht="19.2">
      <c r="A170" s="56"/>
      <c r="B170" s="56"/>
      <c r="C170" s="56" t="s">
        <v>202</v>
      </c>
      <c r="D170" s="56"/>
      <c r="E170" s="56"/>
    </row>
    <row r="171" spans="1:5" ht="19.2">
      <c r="A171" s="56"/>
      <c r="B171" s="56"/>
      <c r="C171" s="56" t="s">
        <v>203</v>
      </c>
      <c r="D171" s="56"/>
      <c r="E171" s="56"/>
    </row>
    <row r="172" spans="1:5" ht="19.2">
      <c r="A172" s="56"/>
      <c r="B172" s="56"/>
      <c r="C172" s="56" t="s">
        <v>63</v>
      </c>
      <c r="D172" s="56"/>
      <c r="E172" s="56"/>
    </row>
    <row r="173" spans="1:5" ht="19.2">
      <c r="A173" s="56"/>
      <c r="B173" s="56"/>
      <c r="C173" s="56" t="s">
        <v>76</v>
      </c>
      <c r="D173" s="56"/>
      <c r="E173" s="56"/>
    </row>
    <row r="174" spans="1:5" ht="19.2">
      <c r="A174" s="56"/>
      <c r="B174" s="56"/>
      <c r="C174" s="56" t="s">
        <v>204</v>
      </c>
      <c r="D174" s="56"/>
      <c r="E174" s="56"/>
    </row>
    <row r="175" spans="1:5" ht="19.2">
      <c r="A175" s="56"/>
      <c r="B175" s="56"/>
      <c r="C175" s="56"/>
      <c r="D175" s="56"/>
      <c r="E175" s="56"/>
    </row>
    <row r="176" spans="1:5" ht="19.2">
      <c r="A176" s="56"/>
      <c r="B176" s="56" t="s">
        <v>205</v>
      </c>
      <c r="C176" s="56" t="s">
        <v>206</v>
      </c>
      <c r="D176" s="56"/>
      <c r="E176" s="56"/>
    </row>
    <row r="177" spans="1:5" ht="19.2">
      <c r="A177" s="56"/>
      <c r="B177" s="56"/>
      <c r="C177" s="56" t="s">
        <v>207</v>
      </c>
      <c r="D177" s="56"/>
      <c r="E177" s="56"/>
    </row>
    <row r="178" spans="1:5" ht="19.2">
      <c r="A178" s="56"/>
      <c r="B178" s="56"/>
      <c r="C178" s="56"/>
      <c r="D178" s="56"/>
      <c r="E178" s="56"/>
    </row>
    <row r="179" spans="1:5" ht="19.2">
      <c r="A179" s="56"/>
      <c r="B179" s="56" t="s">
        <v>208</v>
      </c>
      <c r="C179" s="56" t="s">
        <v>209</v>
      </c>
      <c r="D179" s="56"/>
      <c r="E179" s="56"/>
    </row>
    <row r="180" spans="1:5" ht="19.2">
      <c r="A180" s="56"/>
      <c r="B180" s="56"/>
      <c r="C180" s="56" t="s">
        <v>210</v>
      </c>
      <c r="D180" s="56"/>
      <c r="E180" s="56"/>
    </row>
    <row r="181" spans="1:5" ht="19.2">
      <c r="A181" s="56"/>
      <c r="B181" s="56"/>
      <c r="C181" s="56" t="s">
        <v>84</v>
      </c>
      <c r="D181" s="56"/>
      <c r="E181" s="56"/>
    </row>
    <row r="182" spans="1:5" ht="19.2">
      <c r="A182" s="56"/>
      <c r="B182" s="56"/>
      <c r="C182" s="56" t="s">
        <v>211</v>
      </c>
      <c r="D182" s="56"/>
      <c r="E182" s="56"/>
    </row>
    <row r="183" spans="1:5" ht="19.2">
      <c r="A183" s="56"/>
      <c r="B183" s="56"/>
      <c r="C183" s="56" t="s">
        <v>212</v>
      </c>
      <c r="D183" s="56"/>
      <c r="E183" s="56"/>
    </row>
    <row r="184" spans="1:5" ht="19.2">
      <c r="A184" s="56"/>
      <c r="B184" s="56"/>
      <c r="C184" s="56"/>
      <c r="D184" s="56"/>
      <c r="E184" s="56"/>
    </row>
    <row r="185" spans="1:5" ht="19.2">
      <c r="A185" s="56" t="s">
        <v>213</v>
      </c>
      <c r="B185" s="56" t="s">
        <v>214</v>
      </c>
      <c r="C185" s="56" t="s">
        <v>215</v>
      </c>
      <c r="D185" s="56"/>
      <c r="E185" s="56"/>
    </row>
    <row r="186" spans="1:5" ht="19.2">
      <c r="A186" s="56"/>
      <c r="B186" s="56"/>
      <c r="C186" s="56" t="s">
        <v>216</v>
      </c>
      <c r="D186" s="56"/>
      <c r="E186" s="56"/>
    </row>
    <row r="187" spans="1:5" ht="19.2">
      <c r="A187" s="56"/>
      <c r="B187" s="56"/>
      <c r="C187" s="56" t="s">
        <v>217</v>
      </c>
      <c r="D187" s="56"/>
      <c r="E187" s="56"/>
    </row>
    <row r="188" spans="1:5" ht="19.2">
      <c r="A188" s="56"/>
      <c r="B188" s="56"/>
      <c r="C188" s="56" t="s">
        <v>218</v>
      </c>
      <c r="D188" s="56"/>
      <c r="E188" s="56"/>
    </row>
    <row r="189" spans="1:5" ht="19.2">
      <c r="A189" s="56"/>
      <c r="B189" s="56"/>
      <c r="C189" s="56" t="s">
        <v>219</v>
      </c>
      <c r="D189" s="56"/>
      <c r="E189" s="56"/>
    </row>
    <row r="190" spans="1:5" ht="19.2">
      <c r="A190" s="56"/>
      <c r="B190" s="56"/>
      <c r="C190" s="56" t="s">
        <v>116</v>
      </c>
      <c r="D190" s="56"/>
      <c r="E190" s="56"/>
    </row>
    <row r="191" spans="1:5" ht="19.2">
      <c r="A191" s="56"/>
      <c r="B191" s="56"/>
      <c r="C191" s="56"/>
      <c r="D191" s="56"/>
      <c r="E191" s="56"/>
    </row>
    <row r="192" spans="1:5" ht="19.2">
      <c r="A192" s="56"/>
      <c r="B192" s="56"/>
      <c r="C192" s="56"/>
      <c r="D192" s="56"/>
      <c r="E192" s="56"/>
    </row>
    <row r="193" spans="1:5" ht="19.2">
      <c r="A193" s="56"/>
      <c r="B193" s="56"/>
      <c r="C193" s="56"/>
      <c r="D193" s="56"/>
      <c r="E193" s="56"/>
    </row>
    <row r="194" spans="1:5" ht="19.2">
      <c r="A194" s="56"/>
      <c r="B194" s="56"/>
      <c r="C194" s="56"/>
      <c r="D194" s="56"/>
      <c r="E194" s="56"/>
    </row>
    <row r="195" spans="1:5" ht="19.2">
      <c r="A195" s="56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결산서</vt:lpstr>
      <vt:lpstr>회계장부</vt:lpstr>
      <vt:lpstr>영수증</vt:lpstr>
      <vt:lpstr>상반기결산서백업</vt:lpstr>
      <vt:lpstr>부서별예산항목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JongWon</dc:creator>
  <cp:lastModifiedBy>이종원</cp:lastModifiedBy>
  <cp:revision>1</cp:revision>
  <cp:lastPrinted>2026-01-29T04:21:41Z</cp:lastPrinted>
  <dcterms:created xsi:type="dcterms:W3CDTF">2013-12-08T06:39:35Z</dcterms:created>
  <dcterms:modified xsi:type="dcterms:W3CDTF">2026-01-29T04:24:18Z</dcterms:modified>
</cp:coreProperties>
</file>